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690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<sst xmlns="http://schemas.openxmlformats.org/spreadsheetml/2006/main" count="5248" uniqueCount="1437">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</sst>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176" formatCode="0.00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17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30" fillId="31" borderId="16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65" applyNumberFormat="0" applyFont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166" applyNumberFormat="0" applyFill="0" applyAlignment="0" applyProtection="0">
      <alignment vertical="center"/>
    </xf>
    <xf numFmtId="0" fontId="37" fillId="0" borderId="166" applyNumberFormat="0" applyFill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9" fillId="0" borderId="168" applyNumberFormat="0" applyFill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40" fillId="36" borderId="170" applyNumberFormat="0" applyAlignment="0" applyProtection="0">
      <alignment vertical="center"/>
    </xf>
    <xf numFmtId="0" fontId="34" fillId="36" borderId="164" applyNumberFormat="0" applyAlignment="0" applyProtection="0">
      <alignment vertical="center"/>
    </xf>
    <xf numFmtId="0" fontId="41" fillId="42" borderId="171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36" fillId="0" borderId="167" applyNumberFormat="0" applyFill="0" applyAlignment="0" applyProtection="0">
      <alignment vertical="center"/>
    </xf>
    <xf numFmtId="0" fontId="39" fillId="0" borderId="169" applyNumberFormat="0" applyFill="0" applyAlignment="0" applyProtection="0">
      <alignment vertical="center"/>
    </xf>
    <xf numFmtId="0" fontId="38" fillId="41" borderId="0" applyNumberFormat="0" applyBorder="0" applyAlignment="0" applyProtection="0">
      <alignment vertical="center"/>
    </xf>
    <xf numFmtId="0" fontId="42" fillId="45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7" fillId="9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0" fillId="0" borderId="0"/>
  </cellStyleXfs>
  <cellXfs count="103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6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6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6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6" fontId="5" fillId="16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6" borderId="6" xfId="49" applyNumberFormat="1" applyFont="1" applyFill="1" applyBorder="1" applyAlignment="1">
      <alignment vertical="center"/>
    </xf>
    <xf numFmtId="176" fontId="9" fillId="16" borderId="4" xfId="49" applyNumberFormat="1" applyFont="1" applyFill="1" applyBorder="1" applyAlignment="1">
      <alignment vertical="center"/>
    </xf>
    <xf numFmtId="176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1" fillId="0" borderId="118" xfId="0" applyFont="1" applyBorder="1"/>
    <xf numFmtId="0" fontId="0" fillId="0" borderId="130" xfId="0" applyBorder="1"/>
    <xf numFmtId="0" fontId="4" fillId="0" borderId="59" xfId="0" applyFont="1" applyBorder="1" applyAlignment="1">
      <alignment horizontal="left" vertical="top" wrapText="1"/>
    </xf>
    <xf numFmtId="0" fontId="4" fillId="21" borderId="59" xfId="0" applyFont="1" applyFill="1" applyBorder="1"/>
    <xf numFmtId="0" fontId="4" fillId="0" borderId="131" xfId="0" applyFont="1" applyBorder="1"/>
    <xf numFmtId="0" fontId="4" fillId="0" borderId="130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4" fillId="0" borderId="133" xfId="0" applyFont="1" applyBorder="1" applyAlignment="1">
      <alignment horizontal="left" vertical="top" wrapText="1"/>
    </xf>
    <xf numFmtId="0" fontId="4" fillId="21" borderId="133" xfId="0" applyFont="1" applyFill="1" applyBorder="1" applyAlignment="1">
      <alignment horizontal="left" vertical="top" wrapText="1"/>
    </xf>
    <xf numFmtId="0" fontId="4" fillId="0" borderId="134" xfId="0" applyFont="1" applyBorder="1"/>
    <xf numFmtId="0" fontId="4" fillId="0" borderId="132" xfId="0" applyFont="1" applyBorder="1"/>
    <xf numFmtId="0" fontId="4" fillId="0" borderId="135" xfId="0" applyFont="1" applyBorder="1" applyAlignment="1">
      <alignment horizontal="left" vertical="top" wrapText="1"/>
    </xf>
    <xf numFmtId="0" fontId="0" fillId="0" borderId="136" xfId="0" applyBorder="1"/>
    <xf numFmtId="0" fontId="4" fillId="21" borderId="114" xfId="0" applyFont="1" applyFill="1" applyBorder="1"/>
    <xf numFmtId="0" fontId="0" fillId="0" borderId="137" xfId="0" applyBorder="1"/>
    <xf numFmtId="0" fontId="4" fillId="0" borderId="138" xfId="0" applyNumberFormat="1" applyFont="1" applyBorder="1" applyAlignment="1">
      <alignment horizontal="left" vertical="top" wrapText="1"/>
    </xf>
    <xf numFmtId="0" fontId="4" fillId="21" borderId="138" xfId="0" applyNumberFormat="1" applyFont="1" applyFill="1" applyBorder="1"/>
    <xf numFmtId="0" fontId="0" fillId="3" borderId="129" xfId="0" applyFill="1" applyBorder="1"/>
    <xf numFmtId="0" fontId="1" fillId="0" borderId="13" xfId="0" applyFont="1" applyBorder="1"/>
    <xf numFmtId="0" fontId="4" fillId="0" borderId="139" xfId="0" applyFont="1" applyBorder="1" applyAlignment="1">
      <alignment horizontal="center"/>
    </xf>
    <xf numFmtId="0" fontId="1" fillId="0" borderId="0" xfId="0" applyFont="1" applyBorder="1"/>
    <xf numFmtId="0" fontId="4" fillId="0" borderId="140" xfId="0" applyFont="1" applyBorder="1" applyAlignment="1">
      <alignment horizontal="center"/>
    </xf>
    <xf numFmtId="0" fontId="4" fillId="0" borderId="129" xfId="0" applyFont="1" applyBorder="1"/>
    <xf numFmtId="0" fontId="19" fillId="0" borderId="141" xfId="0" applyFont="1" applyBorder="1" applyAlignment="1">
      <alignment horizontal="right"/>
    </xf>
    <xf numFmtId="0" fontId="5" fillId="21" borderId="131" xfId="0" applyFont="1" applyFill="1" applyBorder="1" applyAlignment="1">
      <alignment horizontal="left" vertical="center"/>
    </xf>
    <xf numFmtId="0" fontId="5" fillId="21" borderId="130" xfId="0" applyFont="1" applyFill="1" applyBorder="1" applyAlignment="1">
      <alignment vertical="center"/>
    </xf>
    <xf numFmtId="0" fontId="4" fillId="0" borderId="142" xfId="0" applyFont="1" applyBorder="1"/>
    <xf numFmtId="0" fontId="19" fillId="0" borderId="143" xfId="0" applyFont="1" applyBorder="1" applyAlignment="1">
      <alignment horizontal="right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vertical="center"/>
    </xf>
    <xf numFmtId="0" fontId="4" fillId="0" borderId="144" xfId="0" applyFont="1" applyBorder="1"/>
    <xf numFmtId="0" fontId="19" fillId="0" borderId="145" xfId="0" applyFont="1" applyBorder="1" applyAlignment="1">
      <alignment horizontal="right"/>
    </xf>
    <xf numFmtId="0" fontId="5" fillId="21" borderId="134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horizontal="left" vertical="center"/>
    </xf>
    <xf numFmtId="0" fontId="5" fillId="21" borderId="134" xfId="0" applyFont="1" applyFill="1" applyBorder="1" applyAlignment="1">
      <alignment horizontal="left" vertical="center"/>
    </xf>
    <xf numFmtId="0" fontId="5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15" fillId="3" borderId="147" xfId="0" applyFont="1" applyFill="1" applyBorder="1"/>
    <xf numFmtId="0" fontId="1" fillId="0" borderId="148" xfId="0" applyFont="1" applyBorder="1"/>
    <xf numFmtId="0" fontId="5" fillId="0" borderId="130" xfId="0" applyFont="1" applyFill="1" applyBorder="1" applyAlignment="1"/>
    <xf numFmtId="0" fontId="5" fillId="0" borderId="149" xfId="0" applyFont="1" applyFill="1" applyBorder="1" applyAlignment="1"/>
    <xf numFmtId="0" fontId="5" fillId="0" borderId="2" xfId="0" applyFont="1" applyFill="1" applyBorder="1" applyAlignment="1"/>
    <xf numFmtId="0" fontId="5" fillId="0" borderId="148" xfId="0" applyFont="1" applyFill="1" applyBorder="1" applyAlignment="1"/>
    <xf numFmtId="0" fontId="5" fillId="0" borderId="132" xfId="0" applyFont="1" applyFill="1" applyBorder="1" applyAlignment="1"/>
    <xf numFmtId="0" fontId="5" fillId="0" borderId="150" xfId="0" applyFont="1" applyFill="1" applyBorder="1" applyAlignment="1"/>
    <xf numFmtId="0" fontId="5" fillId="0" borderId="48" xfId="0" applyFont="1" applyFill="1" applyBorder="1" applyAlignment="1"/>
    <xf numFmtId="0" fontId="5" fillId="0" borderId="60" xfId="0" applyFont="1" applyFill="1" applyBorder="1" applyAlignment="1"/>
    <xf numFmtId="0" fontId="5" fillId="0" borderId="1" xfId="0" applyFont="1" applyFill="1" applyBorder="1" applyAlignment="1"/>
    <xf numFmtId="0" fontId="5" fillId="0" borderId="151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51" xfId="0" applyFont="1" applyFill="1" applyBorder="1" applyAlignment="1">
      <alignment horizontal="left" vertical="center"/>
    </xf>
    <xf numFmtId="0" fontId="5" fillId="0" borderId="132" xfId="0" applyFont="1" applyFill="1" applyBorder="1" applyAlignment="1">
      <alignment horizontal="left" vertical="center"/>
    </xf>
    <xf numFmtId="0" fontId="5" fillId="0" borderId="150" xfId="0" applyFont="1" applyFill="1" applyBorder="1" applyAlignment="1">
      <alignment horizontal="left" vertical="center"/>
    </xf>
    <xf numFmtId="0" fontId="5" fillId="0" borderId="0" xfId="0" applyFont="1"/>
    <xf numFmtId="0" fontId="23" fillId="0" borderId="2" xfId="0" applyFont="1" applyBorder="1"/>
    <xf numFmtId="0" fontId="23" fillId="0" borderId="118" xfId="0" applyFont="1" applyBorder="1"/>
    <xf numFmtId="0" fontId="23" fillId="0" borderId="2" xfId="0" applyNumberFormat="1" applyFont="1" applyBorder="1"/>
    <xf numFmtId="0" fontId="6" fillId="0" borderId="59" xfId="0" applyFont="1" applyBorder="1" applyAlignment="1">
      <alignment horizontal="left" vertical="top" wrapText="1"/>
    </xf>
    <xf numFmtId="0" fontId="6" fillId="21" borderId="48" xfId="0" applyFont="1" applyFill="1" applyBorder="1"/>
    <xf numFmtId="0" fontId="5" fillId="4" borderId="82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3" xfId="0" applyFont="1" applyBorder="1" applyAlignment="1">
      <alignment horizontal="left" vertical="top" wrapText="1"/>
    </xf>
    <xf numFmtId="0" fontId="6" fillId="21" borderId="133" xfId="0" applyFont="1" applyFill="1" applyBorder="1" applyAlignment="1">
      <alignment horizontal="left" vertical="top" wrapText="1"/>
    </xf>
    <xf numFmtId="0" fontId="5" fillId="4" borderId="85" xfId="0" applyFont="1" applyFill="1" applyBorder="1" applyAlignment="1">
      <alignment horizontal="left" vertical="top" wrapText="1"/>
    </xf>
    <xf numFmtId="0" fontId="0" fillId="0" borderId="7" xfId="0" applyBorder="1"/>
    <xf numFmtId="0" fontId="6" fillId="0" borderId="152" xfId="0" applyFont="1" applyBorder="1" applyAlignment="1">
      <alignment horizontal="left" vertical="top" wrapText="1"/>
    </xf>
    <xf numFmtId="0" fontId="6" fillId="21" borderId="3" xfId="0" applyFont="1" applyFill="1" applyBorder="1"/>
    <xf numFmtId="0" fontId="5" fillId="4" borderId="9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6" fillId="0" borderId="138" xfId="0" applyFont="1" applyBorder="1" applyAlignment="1">
      <alignment horizontal="left" vertical="top" wrapText="1"/>
    </xf>
    <xf numFmtId="0" fontId="6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5" fillId="4" borderId="124" xfId="0" applyFont="1" applyFill="1" applyBorder="1" applyAlignment="1">
      <alignment horizontal="left" vertical="top" wrapText="1"/>
    </xf>
    <xf numFmtId="0" fontId="5" fillId="22" borderId="88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22" borderId="85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9" xfId="0" applyFont="1" applyFill="1" applyBorder="1" applyAlignment="1">
      <alignment horizontal="left" vertical="top"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0" fillId="3" borderId="147" xfId="0" applyFill="1" applyBorder="1"/>
    <xf numFmtId="0" fontId="15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20" borderId="153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20" borderId="154" xfId="0" applyFont="1" applyFill="1" applyBorder="1" applyAlignment="1">
      <alignment horizontal="right" vertical="center" wrapText="1"/>
    </xf>
    <xf numFmtId="0" fontId="5" fillId="23" borderId="155" xfId="0" applyFont="1" applyFill="1" applyBorder="1" applyAlignment="1">
      <alignment horizontal="right" vertical="center"/>
    </xf>
    <xf numFmtId="0" fontId="5" fillId="0" borderId="9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53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54" xfId="0" applyFont="1" applyFill="1" applyBorder="1" applyAlignment="1">
      <alignment horizontal="center" vertical="center"/>
    </xf>
    <xf numFmtId="0" fontId="5" fillId="0" borderId="155" xfId="0" applyFont="1" applyFill="1" applyBorder="1" applyAlignment="1">
      <alignment horizontal="center" vertical="center"/>
    </xf>
    <xf numFmtId="0" fontId="5" fillId="0" borderId="15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47" xfId="0" applyFont="1" applyFill="1" applyBorder="1" applyAlignment="1">
      <alignment horizontal="left" wrapText="1"/>
    </xf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53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3" xfId="0" applyFont="1" applyFill="1" applyBorder="1" applyAlignment="1">
      <alignment horizontal="right" vertical="center" wrapText="1"/>
    </xf>
    <xf numFmtId="0" fontId="5" fillId="23" borderId="9" xfId="0" applyFont="1" applyFill="1" applyBorder="1" applyAlignment="1">
      <alignment horizontal="right" vertical="center" wrapText="1"/>
    </xf>
    <xf numFmtId="0" fontId="5" fillId="23" borderId="154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56" xfId="0" applyFont="1" applyFill="1" applyBorder="1" applyAlignment="1">
      <alignment horizontal="right" vertical="center" wrapText="1"/>
    </xf>
    <xf numFmtId="0" fontId="1" fillId="3" borderId="129" xfId="0" applyFont="1" applyFill="1" applyBorder="1" applyAlignment="1">
      <alignment horizontal="left"/>
    </xf>
    <xf numFmtId="0" fontId="1" fillId="3" borderId="147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53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0" fontId="5" fillId="20" borderId="154" xfId="0" applyFont="1" applyFill="1" applyBorder="1" applyAlignment="1">
      <alignment horizontal="center" vertical="center"/>
    </xf>
    <xf numFmtId="0" fontId="5" fillId="23" borderId="155" xfId="0" applyFont="1" applyFill="1" applyBorder="1" applyAlignment="1">
      <alignment horizontal="center" vertical="center"/>
    </xf>
    <xf numFmtId="0" fontId="5" fillId="23" borderId="103" xfId="0" applyFont="1" applyFill="1" applyBorder="1" applyAlignment="1">
      <alignment horizontal="center" vertical="center"/>
    </xf>
    <xf numFmtId="0" fontId="5" fillId="23" borderId="9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53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54" xfId="0" applyFont="1" applyFill="1" applyBorder="1" applyAlignment="1">
      <alignment horizontal="center" vertical="center"/>
    </xf>
    <xf numFmtId="0" fontId="5" fillId="23" borderId="15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9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103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54" xfId="0" applyNumberFormat="1" applyFont="1" applyFill="1" applyBorder="1" applyAlignment="1">
      <alignment horizontal="center" vertical="center"/>
    </xf>
    <xf numFmtId="0" fontId="5" fillId="0" borderId="155" xfId="0" applyNumberFormat="1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 wrapText="1"/>
    </xf>
    <xf numFmtId="0" fontId="5" fillId="0" borderId="15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177" fontId="5" fillId="4" borderId="124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177" fontId="5" fillId="4" borderId="153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128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9" xfId="0" applyNumberFormat="1" applyFont="1" applyFill="1" applyBorder="1" applyAlignment="1">
      <alignment horizontal="center" vertical="center"/>
    </xf>
    <xf numFmtId="177" fontId="5" fillId="4" borderId="154" xfId="0" applyNumberFormat="1" applyFont="1" applyFill="1" applyBorder="1" applyAlignment="1">
      <alignment horizontal="center" vertical="center"/>
    </xf>
    <xf numFmtId="177" fontId="5" fillId="4" borderId="155" xfId="0" applyNumberFormat="1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156" xfId="0" applyNumberFormat="1" applyFont="1" applyFill="1" applyBorder="1" applyAlignment="1">
      <alignment horizontal="center" vertical="center"/>
    </xf>
    <xf numFmtId="177" fontId="5" fillId="4" borderId="92" xfId="0" applyNumberFormat="1" applyFont="1" applyFill="1" applyBorder="1" applyAlignment="1">
      <alignment horizontal="center" vertical="center"/>
    </xf>
    <xf numFmtId="0" fontId="4" fillId="0" borderId="15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1" fillId="0" borderId="151" xfId="0" applyFont="1" applyBorder="1"/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5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5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51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59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60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61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58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58" xfId="0" applyNumberFormat="1" applyFont="1" applyFill="1" applyBorder="1" applyAlignment="1">
      <alignment vertical="center" wrapText="1"/>
    </xf>
    <xf numFmtId="0" fontId="5" fillId="0" borderId="15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1" xfId="0" applyFont="1" applyBorder="1"/>
    <xf numFmtId="0" fontId="23" fillId="0" borderId="114" xfId="0" applyFont="1" applyBorder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5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5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5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3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505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57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701"/>
      <c r="R2" s="489" t="s">
        <v>2</v>
      </c>
      <c r="S2" s="595"/>
      <c r="T2" s="595"/>
      <c r="U2" s="595"/>
      <c r="V2" s="595"/>
      <c r="W2" s="701"/>
      <c r="X2" s="496" t="s">
        <v>3</v>
      </c>
      <c r="Y2" s="718"/>
      <c r="Z2" s="718"/>
      <c r="AA2" s="718"/>
      <c r="AB2" s="718"/>
      <c r="AC2" s="730"/>
      <c r="AD2" s="497" t="s">
        <v>4</v>
      </c>
      <c r="AE2" s="731"/>
      <c r="AF2" s="731"/>
      <c r="AG2" s="731"/>
      <c r="AH2" s="731"/>
      <c r="AI2" s="732"/>
      <c r="AJ2" s="497" t="s">
        <v>5</v>
      </c>
      <c r="AK2" s="731"/>
      <c r="AL2" s="731"/>
      <c r="AM2" s="731"/>
      <c r="AN2" s="731"/>
      <c r="AO2" s="732"/>
      <c r="AP2" s="497" t="s">
        <v>6</v>
      </c>
      <c r="AQ2" s="748"/>
      <c r="AR2" s="748"/>
      <c r="AS2" s="748"/>
      <c r="AT2" s="748"/>
      <c r="AU2" s="749"/>
      <c r="AV2" s="497" t="s">
        <v>7</v>
      </c>
      <c r="AW2" s="748"/>
      <c r="AX2" s="748"/>
      <c r="AY2" s="748"/>
      <c r="AZ2" s="748"/>
      <c r="BA2" s="749"/>
      <c r="BB2" s="497" t="s">
        <v>8</v>
      </c>
      <c r="BC2" s="731"/>
      <c r="BD2" s="731"/>
      <c r="BE2" s="731"/>
      <c r="BF2" s="731"/>
      <c r="BG2" s="732"/>
      <c r="BH2" s="489" t="s">
        <v>9</v>
      </c>
      <c r="BI2" s="595"/>
      <c r="BJ2" s="595"/>
      <c r="BK2" s="595"/>
      <c r="BL2" s="595"/>
      <c r="BM2" s="701"/>
      <c r="BN2" s="489" t="s">
        <v>0</v>
      </c>
      <c r="BO2" s="595"/>
      <c r="BP2" s="595"/>
      <c r="BQ2" s="595"/>
      <c r="BR2" s="595"/>
      <c r="BS2" s="701"/>
      <c r="BT2" s="489" t="s">
        <v>10</v>
      </c>
      <c r="BU2" s="595"/>
      <c r="BV2" s="595"/>
      <c r="BW2" s="595"/>
      <c r="BX2" s="595"/>
      <c r="BY2" s="701"/>
      <c r="BZ2" s="497" t="s">
        <v>11</v>
      </c>
      <c r="CA2" s="731"/>
      <c r="CB2" s="731"/>
      <c r="CC2" s="731"/>
      <c r="CD2" s="731"/>
      <c r="CE2" s="732"/>
    </row>
    <row r="3" s="657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5" t="s">
        <v>16</v>
      </c>
      <c r="M3" s="658" t="s">
        <v>17</v>
      </c>
      <c r="N3" s="658" t="s">
        <v>18</v>
      </c>
      <c r="O3" s="658" t="s">
        <v>19</v>
      </c>
      <c r="P3" s="658" t="s">
        <v>20</v>
      </c>
      <c r="Q3" s="934" t="s">
        <v>21</v>
      </c>
      <c r="R3" s="935" t="s">
        <v>16</v>
      </c>
      <c r="S3" s="936" t="s">
        <v>17</v>
      </c>
      <c r="T3" s="936" t="s">
        <v>18</v>
      </c>
      <c r="U3" s="936" t="s">
        <v>19</v>
      </c>
      <c r="V3" s="936" t="s">
        <v>20</v>
      </c>
      <c r="W3" s="934" t="s">
        <v>21</v>
      </c>
      <c r="X3" s="935" t="s">
        <v>16</v>
      </c>
      <c r="Y3" s="936" t="s">
        <v>17</v>
      </c>
      <c r="Z3" s="936" t="s">
        <v>18</v>
      </c>
      <c r="AA3" s="936" t="s">
        <v>19</v>
      </c>
      <c r="AB3" s="936" t="s">
        <v>20</v>
      </c>
      <c r="AC3" s="934" t="s">
        <v>21</v>
      </c>
      <c r="AD3" s="915" t="s">
        <v>16</v>
      </c>
      <c r="AE3" s="658" t="s">
        <v>17</v>
      </c>
      <c r="AF3" s="658" t="s">
        <v>18</v>
      </c>
      <c r="AG3" s="658" t="s">
        <v>19</v>
      </c>
      <c r="AH3" s="658" t="s">
        <v>20</v>
      </c>
      <c r="AI3" s="934" t="s">
        <v>21</v>
      </c>
      <c r="AJ3" s="915" t="s">
        <v>16</v>
      </c>
      <c r="AK3" s="658" t="s">
        <v>17</v>
      </c>
      <c r="AL3" s="658" t="s">
        <v>18</v>
      </c>
      <c r="AM3" s="658" t="s">
        <v>19</v>
      </c>
      <c r="AN3" s="658" t="s">
        <v>20</v>
      </c>
      <c r="AO3" s="934" t="s">
        <v>21</v>
      </c>
      <c r="AP3" s="935" t="s">
        <v>16</v>
      </c>
      <c r="AQ3" s="936" t="s">
        <v>17</v>
      </c>
      <c r="AR3" s="936" t="s">
        <v>18</v>
      </c>
      <c r="AS3" s="936" t="s">
        <v>19</v>
      </c>
      <c r="AT3" s="936" t="s">
        <v>20</v>
      </c>
      <c r="AU3" s="934" t="s">
        <v>21</v>
      </c>
      <c r="AV3" s="935" t="s">
        <v>16</v>
      </c>
      <c r="AW3" s="936" t="s">
        <v>17</v>
      </c>
      <c r="AX3" s="936" t="s">
        <v>18</v>
      </c>
      <c r="AY3" s="936" t="s">
        <v>19</v>
      </c>
      <c r="AZ3" s="936" t="s">
        <v>20</v>
      </c>
      <c r="BA3" s="934" t="s">
        <v>21</v>
      </c>
      <c r="BB3" s="935" t="s">
        <v>16</v>
      </c>
      <c r="BC3" s="936" t="s">
        <v>17</v>
      </c>
      <c r="BD3" s="936" t="s">
        <v>18</v>
      </c>
      <c r="BE3" s="936" t="s">
        <v>19</v>
      </c>
      <c r="BF3" s="936" t="s">
        <v>20</v>
      </c>
      <c r="BG3" s="934" t="s">
        <v>21</v>
      </c>
      <c r="BH3" s="915" t="s">
        <v>16</v>
      </c>
      <c r="BI3" s="658" t="s">
        <v>17</v>
      </c>
      <c r="BJ3" s="658" t="s">
        <v>18</v>
      </c>
      <c r="BK3" s="658" t="s">
        <v>19</v>
      </c>
      <c r="BL3" s="658" t="s">
        <v>20</v>
      </c>
      <c r="BM3" s="934" t="s">
        <v>21</v>
      </c>
      <c r="BN3" s="915" t="s">
        <v>16</v>
      </c>
      <c r="BO3" s="658" t="s">
        <v>17</v>
      </c>
      <c r="BP3" s="658" t="s">
        <v>18</v>
      </c>
      <c r="BQ3" s="658" t="s">
        <v>19</v>
      </c>
      <c r="BR3" s="658" t="s">
        <v>20</v>
      </c>
      <c r="BS3" s="934" t="s">
        <v>21</v>
      </c>
      <c r="BT3" s="915" t="s">
        <v>16</v>
      </c>
      <c r="BU3" s="658" t="s">
        <v>17</v>
      </c>
      <c r="BV3" s="658" t="s">
        <v>18</v>
      </c>
      <c r="BW3" s="658" t="s">
        <v>19</v>
      </c>
      <c r="BX3" s="658" t="s">
        <v>20</v>
      </c>
      <c r="BY3" s="934" t="s">
        <v>21</v>
      </c>
      <c r="BZ3" s="935" t="s">
        <v>16</v>
      </c>
      <c r="CA3" s="936" t="s">
        <v>17</v>
      </c>
      <c r="CB3" s="936" t="s">
        <v>18</v>
      </c>
      <c r="CC3" s="936" t="s">
        <v>19</v>
      </c>
      <c r="CD3" s="936" t="s">
        <v>20</v>
      </c>
      <c r="CE3" s="934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909" t="s">
        <v>25</v>
      </c>
      <c r="G4" s="909" t="s">
        <v>26</v>
      </c>
      <c r="H4" s="909" t="s">
        <v>27</v>
      </c>
      <c r="I4" s="909" t="s">
        <v>28</v>
      </c>
      <c r="J4" s="909" t="s">
        <v>29</v>
      </c>
      <c r="K4" s="916"/>
      <c r="L4" s="685"/>
      <c r="M4" s="686"/>
      <c r="N4" s="686"/>
      <c r="O4" s="686"/>
      <c r="P4" s="686"/>
      <c r="Q4" s="937"/>
      <c r="R4" s="938"/>
      <c r="S4" s="939"/>
      <c r="T4" s="939"/>
      <c r="U4" s="939"/>
      <c r="V4" s="939"/>
      <c r="W4" s="940"/>
      <c r="X4" s="938"/>
      <c r="Y4" s="939"/>
      <c r="Z4" s="939"/>
      <c r="AA4" s="939"/>
      <c r="AB4" s="939"/>
      <c r="AC4" s="940"/>
      <c r="AD4" s="685"/>
      <c r="AE4" s="686"/>
      <c r="AF4" s="686"/>
      <c r="AG4" s="686"/>
      <c r="AH4" s="686"/>
      <c r="AI4" s="937"/>
      <c r="AJ4" s="685"/>
      <c r="AK4" s="686"/>
      <c r="AL4" s="686"/>
      <c r="AM4" s="686"/>
      <c r="AN4" s="686"/>
      <c r="AO4" s="937"/>
      <c r="AP4" s="979"/>
      <c r="AQ4" s="980"/>
      <c r="AR4" s="980"/>
      <c r="AS4" s="980"/>
      <c r="AT4" s="980"/>
      <c r="AU4" s="940"/>
      <c r="AV4" s="979"/>
      <c r="AW4" s="980"/>
      <c r="AX4" s="980"/>
      <c r="AY4" s="980"/>
      <c r="AZ4" s="980"/>
      <c r="BA4" s="940"/>
      <c r="BB4" s="979"/>
      <c r="BC4" s="980"/>
      <c r="BD4" s="980"/>
      <c r="BE4" s="980"/>
      <c r="BF4" s="980"/>
      <c r="BG4" s="940"/>
      <c r="BH4" s="780">
        <f t="shared" ref="BH4:BH27" si="0">IF($A$1="补货",L4+R4+X4,L4)</f>
        <v>0</v>
      </c>
      <c r="BI4" s="781">
        <f t="shared" ref="BI4:BI27" si="1">IF($A$1="补货",M4+S4+Y4,M4)</f>
        <v>0</v>
      </c>
      <c r="BJ4" s="781">
        <f t="shared" ref="BJ4:BJ27" si="2">IF($A$1="补货",N4+T4+Z4,N4)</f>
        <v>0</v>
      </c>
      <c r="BK4" s="781">
        <f t="shared" ref="BK4:BK27" si="3">IF($A$1="补货",O4+U4+AA4,O4)</f>
        <v>0</v>
      </c>
      <c r="BL4" s="781">
        <f t="shared" ref="BL4:BL27" si="4">IF($A$1="补货",P4+V4+AB4,P4)</f>
        <v>0</v>
      </c>
      <c r="BM4" s="940"/>
      <c r="BN4" s="963"/>
      <c r="BO4" s="964"/>
      <c r="BP4" s="964"/>
      <c r="BQ4" s="964"/>
      <c r="BR4" s="964"/>
      <c r="BS4" s="940"/>
      <c r="BT4" s="780">
        <f>BH4+BN4</f>
        <v>0</v>
      </c>
      <c r="BU4" s="796">
        <f t="shared" ref="BU4:BY19" si="5">BI4+BO4</f>
        <v>0</v>
      </c>
      <c r="BV4" s="796">
        <f t="shared" si="5"/>
        <v>0</v>
      </c>
      <c r="BW4" s="796">
        <f t="shared" si="5"/>
        <v>0</v>
      </c>
      <c r="BX4" s="796">
        <f t="shared" si="5"/>
        <v>0</v>
      </c>
      <c r="BY4" s="940"/>
      <c r="BZ4" s="1006" t="str">
        <f>IF(BB4&lt;&gt;0,BT4/BB4*7,"-")</f>
        <v>-</v>
      </c>
      <c r="CA4" s="1007" t="str">
        <f t="shared" ref="CA4:CE19" si="6">IF(BC4&lt;&gt;0,BU4/BC4*7,"-")</f>
        <v>-</v>
      </c>
      <c r="CB4" s="1007" t="str">
        <f t="shared" si="6"/>
        <v>-</v>
      </c>
      <c r="CC4" s="1007" t="str">
        <f t="shared" si="6"/>
        <v>-</v>
      </c>
      <c r="CD4" s="1007" t="str">
        <f t="shared" si="6"/>
        <v>-</v>
      </c>
      <c r="CE4" s="1023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910" t="s">
        <v>32</v>
      </c>
      <c r="G5" s="910" t="s">
        <v>33</v>
      </c>
      <c r="H5" s="910" t="s">
        <v>34</v>
      </c>
      <c r="I5" s="910" t="s">
        <v>35</v>
      </c>
      <c r="J5" s="910" t="s">
        <v>36</v>
      </c>
      <c r="K5" s="917"/>
      <c r="L5" s="501"/>
      <c r="M5" s="918"/>
      <c r="N5" s="918"/>
      <c r="O5" s="918"/>
      <c r="P5" s="918"/>
      <c r="Q5" s="941"/>
      <c r="R5" s="942"/>
      <c r="S5" s="943"/>
      <c r="T5" s="944"/>
      <c r="U5" s="943"/>
      <c r="V5" s="943"/>
      <c r="W5" s="945"/>
      <c r="X5" s="942"/>
      <c r="Y5" s="943"/>
      <c r="Z5" s="944"/>
      <c r="AA5" s="943"/>
      <c r="AB5" s="943"/>
      <c r="AC5" s="945"/>
      <c r="AD5" s="501"/>
      <c r="AE5" s="918"/>
      <c r="AF5" s="918"/>
      <c r="AG5" s="918"/>
      <c r="AH5" s="918"/>
      <c r="AI5" s="941"/>
      <c r="AJ5" s="501"/>
      <c r="AK5" s="918"/>
      <c r="AL5" s="918"/>
      <c r="AM5" s="918"/>
      <c r="AN5" s="918"/>
      <c r="AO5" s="941"/>
      <c r="AP5" s="981"/>
      <c r="AQ5" s="755"/>
      <c r="AR5" s="982"/>
      <c r="AS5" s="755"/>
      <c r="AT5" s="755"/>
      <c r="AU5" s="945"/>
      <c r="AV5" s="981"/>
      <c r="AW5" s="755"/>
      <c r="AX5" s="982"/>
      <c r="AY5" s="755"/>
      <c r="AZ5" s="755"/>
      <c r="BA5" s="945"/>
      <c r="BB5" s="981"/>
      <c r="BC5" s="755"/>
      <c r="BD5" s="982"/>
      <c r="BE5" s="755"/>
      <c r="BF5" s="755"/>
      <c r="BG5" s="945"/>
      <c r="BH5" s="782">
        <f t="shared" si="0"/>
        <v>0</v>
      </c>
      <c r="BI5" s="994">
        <f t="shared" si="1"/>
        <v>0</v>
      </c>
      <c r="BJ5" s="995">
        <f t="shared" si="2"/>
        <v>0</v>
      </c>
      <c r="BK5" s="994">
        <f t="shared" si="3"/>
        <v>0</v>
      </c>
      <c r="BL5" s="994">
        <f t="shared" si="4"/>
        <v>0</v>
      </c>
      <c r="BM5" s="945"/>
      <c r="BN5" s="966"/>
      <c r="BO5" s="475"/>
      <c r="BP5" s="1001"/>
      <c r="BQ5" s="475"/>
      <c r="BR5" s="475"/>
      <c r="BS5" s="945"/>
      <c r="BT5" s="797">
        <f t="shared" ref="BT5:BY30" si="7">BH5+BN5</f>
        <v>0</v>
      </c>
      <c r="BU5" s="1008">
        <f t="shared" si="5"/>
        <v>0</v>
      </c>
      <c r="BV5" s="1009">
        <f t="shared" si="5"/>
        <v>0</v>
      </c>
      <c r="BW5" s="1008">
        <f t="shared" si="5"/>
        <v>0</v>
      </c>
      <c r="BX5" s="1008">
        <f t="shared" si="5"/>
        <v>0</v>
      </c>
      <c r="BY5" s="945"/>
      <c r="BZ5" s="1010" t="str">
        <f t="shared" ref="BZ5:CE30" si="8">IF(BB5&lt;&gt;0,BT5/BB5*7,"-")</f>
        <v>-</v>
      </c>
      <c r="CA5" s="815" t="str">
        <f t="shared" si="6"/>
        <v>-</v>
      </c>
      <c r="CB5" s="1011" t="str">
        <f t="shared" si="6"/>
        <v>-</v>
      </c>
      <c r="CC5" s="815" t="str">
        <f t="shared" si="6"/>
        <v>-</v>
      </c>
      <c r="CD5" s="815" t="str">
        <f t="shared" si="6"/>
        <v>-</v>
      </c>
      <c r="CE5" s="1024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911" t="s">
        <v>39</v>
      </c>
      <c r="G6" s="911" t="s">
        <v>40</v>
      </c>
      <c r="H6" s="911" t="s">
        <v>41</v>
      </c>
      <c r="I6" s="919" t="s">
        <v>42</v>
      </c>
      <c r="J6" s="919" t="s">
        <v>43</v>
      </c>
      <c r="K6" s="920"/>
      <c r="L6" s="512"/>
      <c r="M6" s="921"/>
      <c r="N6" s="921"/>
      <c r="O6" s="921"/>
      <c r="P6" s="921"/>
      <c r="Q6" s="946"/>
      <c r="R6" s="947"/>
      <c r="S6" s="948"/>
      <c r="T6" s="948"/>
      <c r="U6" s="948"/>
      <c r="V6" s="948"/>
      <c r="W6" s="949"/>
      <c r="X6" s="947"/>
      <c r="Y6" s="948"/>
      <c r="Z6" s="948"/>
      <c r="AA6" s="948"/>
      <c r="AB6" s="948"/>
      <c r="AC6" s="949"/>
      <c r="AD6" s="512"/>
      <c r="AE6" s="921"/>
      <c r="AF6" s="921"/>
      <c r="AG6" s="921"/>
      <c r="AH6" s="921"/>
      <c r="AI6" s="946"/>
      <c r="AJ6" s="512"/>
      <c r="AK6" s="921"/>
      <c r="AL6" s="921"/>
      <c r="AM6" s="921"/>
      <c r="AN6" s="921"/>
      <c r="AO6" s="946"/>
      <c r="AP6" s="514"/>
      <c r="AQ6" s="760"/>
      <c r="AR6" s="760"/>
      <c r="AS6" s="760"/>
      <c r="AT6" s="760"/>
      <c r="AU6" s="949"/>
      <c r="AV6" s="514"/>
      <c r="AW6" s="760"/>
      <c r="AX6" s="760"/>
      <c r="AY6" s="760"/>
      <c r="AZ6" s="760"/>
      <c r="BA6" s="949"/>
      <c r="BB6" s="514"/>
      <c r="BC6" s="760"/>
      <c r="BD6" s="760"/>
      <c r="BE6" s="760"/>
      <c r="BF6" s="760"/>
      <c r="BG6" s="949"/>
      <c r="BH6" s="533">
        <f t="shared" si="0"/>
        <v>0</v>
      </c>
      <c r="BI6" s="996">
        <f t="shared" si="1"/>
        <v>0</v>
      </c>
      <c r="BJ6" s="996">
        <f t="shared" si="2"/>
        <v>0</v>
      </c>
      <c r="BK6" s="996">
        <f t="shared" si="3"/>
        <v>0</v>
      </c>
      <c r="BL6" s="996">
        <f t="shared" si="4"/>
        <v>0</v>
      </c>
      <c r="BM6" s="949"/>
      <c r="BN6" s="513"/>
      <c r="BO6" s="484"/>
      <c r="BP6" s="484"/>
      <c r="BQ6" s="484"/>
      <c r="BR6" s="484"/>
      <c r="BS6" s="949"/>
      <c r="BT6" s="534">
        <f t="shared" si="7"/>
        <v>0</v>
      </c>
      <c r="BU6" s="1012">
        <f t="shared" si="5"/>
        <v>0</v>
      </c>
      <c r="BV6" s="1012">
        <f t="shared" si="5"/>
        <v>0</v>
      </c>
      <c r="BW6" s="1012">
        <f t="shared" si="5"/>
        <v>0</v>
      </c>
      <c r="BX6" s="1012">
        <f t="shared" si="5"/>
        <v>0</v>
      </c>
      <c r="BY6" s="949"/>
      <c r="BZ6" s="818" t="str">
        <f t="shared" si="8"/>
        <v>-</v>
      </c>
      <c r="CA6" s="819" t="str">
        <f t="shared" si="6"/>
        <v>-</v>
      </c>
      <c r="CB6" s="819" t="str">
        <f t="shared" si="6"/>
        <v>-</v>
      </c>
      <c r="CC6" s="819" t="str">
        <f t="shared" si="6"/>
        <v>-</v>
      </c>
      <c r="CD6" s="819" t="str">
        <f t="shared" si="6"/>
        <v>-</v>
      </c>
      <c r="CE6" s="1025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912" t="s">
        <v>47</v>
      </c>
      <c r="G7" s="912" t="s">
        <v>48</v>
      </c>
      <c r="H7" s="912" t="s">
        <v>49</v>
      </c>
      <c r="I7" s="912" t="s">
        <v>50</v>
      </c>
      <c r="J7" s="909" t="s">
        <v>51</v>
      </c>
      <c r="K7" s="922"/>
      <c r="L7" s="685"/>
      <c r="M7" s="686"/>
      <c r="N7" s="686"/>
      <c r="O7" s="686"/>
      <c r="P7" s="686"/>
      <c r="Q7" s="937"/>
      <c r="R7" s="938"/>
      <c r="S7" s="939"/>
      <c r="T7" s="939"/>
      <c r="U7" s="939"/>
      <c r="V7" s="939"/>
      <c r="W7" s="940"/>
      <c r="X7" s="938"/>
      <c r="Y7" s="939"/>
      <c r="Z7" s="939"/>
      <c r="AA7" s="939"/>
      <c r="AB7" s="939"/>
      <c r="AC7" s="940"/>
      <c r="AD7" s="685"/>
      <c r="AE7" s="686"/>
      <c r="AF7" s="686"/>
      <c r="AG7" s="686"/>
      <c r="AH7" s="686"/>
      <c r="AI7" s="937"/>
      <c r="AJ7" s="685"/>
      <c r="AK7" s="686"/>
      <c r="AL7" s="686"/>
      <c r="AM7" s="686"/>
      <c r="AN7" s="686"/>
      <c r="AO7" s="937"/>
      <c r="AP7" s="979"/>
      <c r="AQ7" s="980"/>
      <c r="AR7" s="980"/>
      <c r="AS7" s="980"/>
      <c r="AT7" s="980"/>
      <c r="AU7" s="940"/>
      <c r="AV7" s="979"/>
      <c r="AW7" s="980"/>
      <c r="AX7" s="980"/>
      <c r="AY7" s="980"/>
      <c r="AZ7" s="980"/>
      <c r="BA7" s="940"/>
      <c r="BB7" s="979"/>
      <c r="BC7" s="980"/>
      <c r="BD7" s="980"/>
      <c r="BE7" s="980"/>
      <c r="BF7" s="980"/>
      <c r="BG7" s="940"/>
      <c r="BH7" s="780">
        <f t="shared" si="0"/>
        <v>0</v>
      </c>
      <c r="BI7" s="781">
        <f t="shared" si="1"/>
        <v>0</v>
      </c>
      <c r="BJ7" s="781">
        <f t="shared" si="2"/>
        <v>0</v>
      </c>
      <c r="BK7" s="781">
        <f t="shared" si="3"/>
        <v>0</v>
      </c>
      <c r="BL7" s="781">
        <f t="shared" si="4"/>
        <v>0</v>
      </c>
      <c r="BM7" s="940"/>
      <c r="BN7" s="963"/>
      <c r="BO7" s="964"/>
      <c r="BP7" s="964"/>
      <c r="BQ7" s="964"/>
      <c r="BR7" s="964"/>
      <c r="BS7" s="940"/>
      <c r="BT7" s="780">
        <f t="shared" si="7"/>
        <v>0</v>
      </c>
      <c r="BU7" s="796">
        <f t="shared" si="5"/>
        <v>0</v>
      </c>
      <c r="BV7" s="796">
        <f t="shared" si="5"/>
        <v>0</v>
      </c>
      <c r="BW7" s="796">
        <f t="shared" si="5"/>
        <v>0</v>
      </c>
      <c r="BX7" s="796">
        <f t="shared" si="5"/>
        <v>0</v>
      </c>
      <c r="BY7" s="940"/>
      <c r="BZ7" s="1006" t="str">
        <f t="shared" si="8"/>
        <v>-</v>
      </c>
      <c r="CA7" s="1007" t="str">
        <f t="shared" si="6"/>
        <v>-</v>
      </c>
      <c r="CB7" s="1007" t="str">
        <f t="shared" si="6"/>
        <v>-</v>
      </c>
      <c r="CC7" s="1007" t="str">
        <f t="shared" si="6"/>
        <v>-</v>
      </c>
      <c r="CD7" s="1007" t="str">
        <f t="shared" si="6"/>
        <v>-</v>
      </c>
      <c r="CE7" s="1023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913" t="s">
        <v>54</v>
      </c>
      <c r="G8" s="913" t="s">
        <v>55</v>
      </c>
      <c r="H8" s="913" t="s">
        <v>56</v>
      </c>
      <c r="I8" s="910" t="s">
        <v>57</v>
      </c>
      <c r="J8" s="910" t="s">
        <v>58</v>
      </c>
      <c r="K8" s="923"/>
      <c r="L8" s="501"/>
      <c r="M8" s="918"/>
      <c r="N8" s="918"/>
      <c r="O8" s="918"/>
      <c r="P8" s="918"/>
      <c r="Q8" s="941"/>
      <c r="R8" s="950"/>
      <c r="S8" s="943"/>
      <c r="T8" s="943"/>
      <c r="U8" s="943"/>
      <c r="V8" s="943"/>
      <c r="W8" s="945"/>
      <c r="X8" s="950"/>
      <c r="Y8" s="943"/>
      <c r="Z8" s="943"/>
      <c r="AA8" s="943"/>
      <c r="AB8" s="943"/>
      <c r="AC8" s="945"/>
      <c r="AD8" s="501"/>
      <c r="AE8" s="918"/>
      <c r="AF8" s="918"/>
      <c r="AG8" s="918"/>
      <c r="AH8" s="918"/>
      <c r="AI8" s="941"/>
      <c r="AJ8" s="501"/>
      <c r="AK8" s="918"/>
      <c r="AL8" s="918"/>
      <c r="AM8" s="918"/>
      <c r="AN8" s="918"/>
      <c r="AO8" s="941"/>
      <c r="AP8" s="503"/>
      <c r="AQ8" s="755"/>
      <c r="AR8" s="755"/>
      <c r="AS8" s="755"/>
      <c r="AT8" s="755"/>
      <c r="AU8" s="945"/>
      <c r="AV8" s="503"/>
      <c r="AW8" s="755"/>
      <c r="AX8" s="755"/>
      <c r="AY8" s="755"/>
      <c r="AZ8" s="755"/>
      <c r="BA8" s="945"/>
      <c r="BB8" s="503"/>
      <c r="BC8" s="755"/>
      <c r="BD8" s="755"/>
      <c r="BE8" s="755"/>
      <c r="BF8" s="755"/>
      <c r="BG8" s="945"/>
      <c r="BH8" s="521">
        <f t="shared" si="0"/>
        <v>0</v>
      </c>
      <c r="BI8" s="994">
        <f t="shared" si="1"/>
        <v>0</v>
      </c>
      <c r="BJ8" s="994">
        <f t="shared" si="2"/>
        <v>0</v>
      </c>
      <c r="BK8" s="994">
        <f t="shared" si="3"/>
        <v>0</v>
      </c>
      <c r="BL8" s="994">
        <f t="shared" si="4"/>
        <v>0</v>
      </c>
      <c r="BM8" s="945"/>
      <c r="BN8" s="502"/>
      <c r="BO8" s="475"/>
      <c r="BP8" s="475"/>
      <c r="BQ8" s="475"/>
      <c r="BR8" s="475"/>
      <c r="BS8" s="945"/>
      <c r="BT8" s="522">
        <f t="shared" si="7"/>
        <v>0</v>
      </c>
      <c r="BU8" s="1008">
        <f t="shared" si="5"/>
        <v>0</v>
      </c>
      <c r="BV8" s="1008">
        <f t="shared" si="5"/>
        <v>0</v>
      </c>
      <c r="BW8" s="1008">
        <f t="shared" si="5"/>
        <v>0</v>
      </c>
      <c r="BX8" s="1008">
        <f t="shared" si="5"/>
        <v>0</v>
      </c>
      <c r="BY8" s="945"/>
      <c r="BZ8" s="814" t="str">
        <f t="shared" si="8"/>
        <v>-</v>
      </c>
      <c r="CA8" s="815" t="str">
        <f t="shared" si="6"/>
        <v>-</v>
      </c>
      <c r="CB8" s="815" t="str">
        <f t="shared" si="6"/>
        <v>-</v>
      </c>
      <c r="CC8" s="815" t="str">
        <f t="shared" si="6"/>
        <v>-</v>
      </c>
      <c r="CD8" s="815" t="str">
        <f t="shared" si="6"/>
        <v>-</v>
      </c>
      <c r="CE8" s="1024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913" t="s">
        <v>61</v>
      </c>
      <c r="G9" s="913" t="s">
        <v>62</v>
      </c>
      <c r="H9" s="913" t="s">
        <v>63</v>
      </c>
      <c r="I9" s="910" t="s">
        <v>64</v>
      </c>
      <c r="J9" s="910" t="s">
        <v>65</v>
      </c>
      <c r="K9" s="923"/>
      <c r="L9" s="501"/>
      <c r="M9" s="918"/>
      <c r="N9" s="918"/>
      <c r="O9" s="918"/>
      <c r="P9" s="918"/>
      <c r="Q9" s="941"/>
      <c r="R9" s="950"/>
      <c r="S9" s="943"/>
      <c r="T9" s="943"/>
      <c r="U9" s="943"/>
      <c r="V9" s="943"/>
      <c r="W9" s="945"/>
      <c r="X9" s="950"/>
      <c r="Y9" s="943"/>
      <c r="Z9" s="943"/>
      <c r="AA9" s="943"/>
      <c r="AB9" s="943"/>
      <c r="AC9" s="945"/>
      <c r="AD9" s="501"/>
      <c r="AE9" s="918"/>
      <c r="AF9" s="918"/>
      <c r="AG9" s="918"/>
      <c r="AH9" s="918"/>
      <c r="AI9" s="941"/>
      <c r="AJ9" s="501"/>
      <c r="AK9" s="918"/>
      <c r="AL9" s="918"/>
      <c r="AM9" s="918"/>
      <c r="AN9" s="918"/>
      <c r="AO9" s="941"/>
      <c r="AP9" s="503"/>
      <c r="AQ9" s="755"/>
      <c r="AR9" s="755"/>
      <c r="AS9" s="755"/>
      <c r="AT9" s="755"/>
      <c r="AU9" s="945"/>
      <c r="AV9" s="503"/>
      <c r="AW9" s="755"/>
      <c r="AX9" s="755"/>
      <c r="AY9" s="755"/>
      <c r="AZ9" s="755"/>
      <c r="BA9" s="945"/>
      <c r="BB9" s="503"/>
      <c r="BC9" s="755"/>
      <c r="BD9" s="755"/>
      <c r="BE9" s="755"/>
      <c r="BF9" s="755"/>
      <c r="BG9" s="945"/>
      <c r="BH9" s="521">
        <f t="shared" si="0"/>
        <v>0</v>
      </c>
      <c r="BI9" s="994">
        <f t="shared" si="1"/>
        <v>0</v>
      </c>
      <c r="BJ9" s="994">
        <f t="shared" si="2"/>
        <v>0</v>
      </c>
      <c r="BK9" s="994">
        <f t="shared" si="3"/>
        <v>0</v>
      </c>
      <c r="BL9" s="994">
        <f t="shared" si="4"/>
        <v>0</v>
      </c>
      <c r="BM9" s="945"/>
      <c r="BN9" s="502"/>
      <c r="BO9" s="475"/>
      <c r="BP9" s="475"/>
      <c r="BQ9" s="475"/>
      <c r="BR9" s="475"/>
      <c r="BS9" s="945"/>
      <c r="BT9" s="522">
        <f t="shared" si="7"/>
        <v>0</v>
      </c>
      <c r="BU9" s="1008">
        <f t="shared" si="5"/>
        <v>0</v>
      </c>
      <c r="BV9" s="1008">
        <f t="shared" si="5"/>
        <v>0</v>
      </c>
      <c r="BW9" s="1008">
        <f t="shared" si="5"/>
        <v>0</v>
      </c>
      <c r="BX9" s="1008">
        <f t="shared" si="5"/>
        <v>0</v>
      </c>
      <c r="BY9" s="945"/>
      <c r="BZ9" s="814" t="str">
        <f t="shared" si="8"/>
        <v>-</v>
      </c>
      <c r="CA9" s="815" t="str">
        <f t="shared" si="6"/>
        <v>-</v>
      </c>
      <c r="CB9" s="815" t="str">
        <f t="shared" si="6"/>
        <v>-</v>
      </c>
      <c r="CC9" s="815" t="str">
        <f t="shared" si="6"/>
        <v>-</v>
      </c>
      <c r="CD9" s="815" t="str">
        <f t="shared" si="6"/>
        <v>-</v>
      </c>
      <c r="CE9" s="1024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911" t="s">
        <v>68</v>
      </c>
      <c r="G10" s="911" t="s">
        <v>69</v>
      </c>
      <c r="H10" s="911" t="s">
        <v>70</v>
      </c>
      <c r="I10" s="919" t="s">
        <v>71</v>
      </c>
      <c r="J10" s="919" t="s">
        <v>72</v>
      </c>
      <c r="K10" s="924"/>
      <c r="L10" s="512"/>
      <c r="M10" s="921"/>
      <c r="N10" s="921"/>
      <c r="O10" s="921"/>
      <c r="P10" s="921"/>
      <c r="Q10" s="946"/>
      <c r="R10" s="947"/>
      <c r="S10" s="948"/>
      <c r="T10" s="948"/>
      <c r="U10" s="948"/>
      <c r="V10" s="948"/>
      <c r="W10" s="949"/>
      <c r="X10" s="947"/>
      <c r="Y10" s="948"/>
      <c r="Z10" s="948"/>
      <c r="AA10" s="948"/>
      <c r="AB10" s="948"/>
      <c r="AC10" s="949"/>
      <c r="AD10" s="512"/>
      <c r="AE10" s="921"/>
      <c r="AF10" s="921"/>
      <c r="AG10" s="921"/>
      <c r="AH10" s="921"/>
      <c r="AI10" s="946"/>
      <c r="AJ10" s="512"/>
      <c r="AK10" s="921"/>
      <c r="AL10" s="921"/>
      <c r="AM10" s="921"/>
      <c r="AN10" s="921"/>
      <c r="AO10" s="946"/>
      <c r="AP10" s="514"/>
      <c r="AQ10" s="760"/>
      <c r="AR10" s="760"/>
      <c r="AS10" s="760"/>
      <c r="AT10" s="760"/>
      <c r="AU10" s="949"/>
      <c r="AV10" s="514"/>
      <c r="AW10" s="760"/>
      <c r="AX10" s="760"/>
      <c r="AY10" s="760"/>
      <c r="AZ10" s="760"/>
      <c r="BA10" s="949"/>
      <c r="BB10" s="514"/>
      <c r="BC10" s="760"/>
      <c r="BD10" s="760"/>
      <c r="BE10" s="760"/>
      <c r="BF10" s="760"/>
      <c r="BG10" s="949"/>
      <c r="BH10" s="533">
        <f t="shared" si="0"/>
        <v>0</v>
      </c>
      <c r="BI10" s="996">
        <f t="shared" si="1"/>
        <v>0</v>
      </c>
      <c r="BJ10" s="996">
        <f t="shared" si="2"/>
        <v>0</v>
      </c>
      <c r="BK10" s="996">
        <f t="shared" si="3"/>
        <v>0</v>
      </c>
      <c r="BL10" s="996">
        <f t="shared" si="4"/>
        <v>0</v>
      </c>
      <c r="BM10" s="949"/>
      <c r="BN10" s="513"/>
      <c r="BO10" s="484"/>
      <c r="BP10" s="484"/>
      <c r="BQ10" s="484"/>
      <c r="BR10" s="484"/>
      <c r="BS10" s="949"/>
      <c r="BT10" s="534">
        <f t="shared" si="7"/>
        <v>0</v>
      </c>
      <c r="BU10" s="1012">
        <f t="shared" si="5"/>
        <v>0</v>
      </c>
      <c r="BV10" s="1012">
        <f t="shared" si="5"/>
        <v>0</v>
      </c>
      <c r="BW10" s="1012">
        <f t="shared" si="5"/>
        <v>0</v>
      </c>
      <c r="BX10" s="1012">
        <f t="shared" si="5"/>
        <v>0</v>
      </c>
      <c r="BY10" s="949"/>
      <c r="BZ10" s="818" t="str">
        <f t="shared" si="8"/>
        <v>-</v>
      </c>
      <c r="CA10" s="819" t="str">
        <f t="shared" si="6"/>
        <v>-</v>
      </c>
      <c r="CB10" s="819" t="str">
        <f t="shared" si="6"/>
        <v>-</v>
      </c>
      <c r="CC10" s="819" t="str">
        <f t="shared" si="6"/>
        <v>-</v>
      </c>
      <c r="CD10" s="819" t="str">
        <f t="shared" si="6"/>
        <v>-</v>
      </c>
      <c r="CE10" s="1025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912" t="s">
        <v>74</v>
      </c>
      <c r="G11" s="912" t="s">
        <v>75</v>
      </c>
      <c r="H11" s="912" t="s">
        <v>76</v>
      </c>
      <c r="I11" s="909" t="s">
        <v>77</v>
      </c>
      <c r="J11" s="909" t="s">
        <v>78</v>
      </c>
      <c r="K11" s="925" t="s">
        <v>79</v>
      </c>
      <c r="L11" s="685"/>
      <c r="M11" s="686"/>
      <c r="N11" s="686"/>
      <c r="O11" s="686"/>
      <c r="P11" s="686"/>
      <c r="Q11" s="951"/>
      <c r="R11" s="938"/>
      <c r="S11" s="939"/>
      <c r="T11" s="939"/>
      <c r="U11" s="939"/>
      <c r="V11" s="939"/>
      <c r="W11" s="952"/>
      <c r="X11" s="938"/>
      <c r="Y11" s="939"/>
      <c r="Z11" s="939"/>
      <c r="AA11" s="939"/>
      <c r="AB11" s="939"/>
      <c r="AC11" s="952"/>
      <c r="AD11" s="685"/>
      <c r="AE11" s="686"/>
      <c r="AF11" s="686"/>
      <c r="AG11" s="686"/>
      <c r="AH11" s="686"/>
      <c r="AI11" s="951"/>
      <c r="AJ11" s="685"/>
      <c r="AK11" s="686"/>
      <c r="AL11" s="686"/>
      <c r="AM11" s="686"/>
      <c r="AN11" s="686"/>
      <c r="AO11" s="951"/>
      <c r="AP11" s="979"/>
      <c r="AQ11" s="980"/>
      <c r="AR11" s="980"/>
      <c r="AS11" s="980"/>
      <c r="AT11" s="980"/>
      <c r="AU11" s="983"/>
      <c r="AV11" s="979"/>
      <c r="AW11" s="980"/>
      <c r="AX11" s="980"/>
      <c r="AY11" s="980"/>
      <c r="AZ11" s="980"/>
      <c r="BA11" s="983"/>
      <c r="BB11" s="979"/>
      <c r="BC11" s="980"/>
      <c r="BD11" s="980"/>
      <c r="BE11" s="980"/>
      <c r="BF11" s="980"/>
      <c r="BG11" s="983"/>
      <c r="BH11" s="997">
        <f t="shared" si="0"/>
        <v>0</v>
      </c>
      <c r="BI11" s="781">
        <f t="shared" si="1"/>
        <v>0</v>
      </c>
      <c r="BJ11" s="781">
        <f t="shared" si="2"/>
        <v>0</v>
      </c>
      <c r="BK11" s="781">
        <f t="shared" si="3"/>
        <v>0</v>
      </c>
      <c r="BL11" s="781">
        <f t="shared" si="4"/>
        <v>0</v>
      </c>
      <c r="BM11" s="1002">
        <f>IF($A$1="补货",Q11+W11+AC11,Q11)</f>
        <v>0</v>
      </c>
      <c r="BN11" s="963"/>
      <c r="BO11" s="964"/>
      <c r="BP11" s="964"/>
      <c r="BQ11" s="964"/>
      <c r="BR11" s="964"/>
      <c r="BS11" s="952"/>
      <c r="BT11" s="780">
        <f t="shared" si="7"/>
        <v>0</v>
      </c>
      <c r="BU11" s="796">
        <f t="shared" si="5"/>
        <v>0</v>
      </c>
      <c r="BV11" s="796">
        <f t="shared" si="5"/>
        <v>0</v>
      </c>
      <c r="BW11" s="796">
        <f t="shared" si="5"/>
        <v>0</v>
      </c>
      <c r="BX11" s="796">
        <f t="shared" si="5"/>
        <v>0</v>
      </c>
      <c r="BY11" s="1013">
        <f t="shared" si="5"/>
        <v>0</v>
      </c>
      <c r="BZ11" s="1006" t="str">
        <f t="shared" si="8"/>
        <v>-</v>
      </c>
      <c r="CA11" s="1007" t="str">
        <f t="shared" si="6"/>
        <v>-</v>
      </c>
      <c r="CB11" s="1007" t="str">
        <f t="shared" si="6"/>
        <v>-</v>
      </c>
      <c r="CC11" s="1007" t="str">
        <f t="shared" si="6"/>
        <v>-</v>
      </c>
      <c r="CD11" s="1007" t="str">
        <f t="shared" si="6"/>
        <v>-</v>
      </c>
      <c r="CE11" s="1026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911" t="s">
        <v>80</v>
      </c>
      <c r="G12" s="911" t="s">
        <v>81</v>
      </c>
      <c r="H12" s="911" t="s">
        <v>82</v>
      </c>
      <c r="I12" s="919" t="s">
        <v>83</v>
      </c>
      <c r="J12" s="919" t="s">
        <v>84</v>
      </c>
      <c r="K12" s="926" t="s">
        <v>85</v>
      </c>
      <c r="L12" s="512"/>
      <c r="M12" s="921"/>
      <c r="N12" s="921"/>
      <c r="O12" s="921"/>
      <c r="P12" s="921"/>
      <c r="Q12" s="953"/>
      <c r="R12" s="954"/>
      <c r="S12" s="955"/>
      <c r="T12" s="955"/>
      <c r="U12" s="955"/>
      <c r="V12" s="955"/>
      <c r="W12" s="956"/>
      <c r="X12" s="954"/>
      <c r="Y12" s="955"/>
      <c r="Z12" s="955"/>
      <c r="AA12" s="955"/>
      <c r="AB12" s="955"/>
      <c r="AC12" s="956"/>
      <c r="AD12" s="512"/>
      <c r="AE12" s="921"/>
      <c r="AF12" s="921"/>
      <c r="AG12" s="921"/>
      <c r="AH12" s="921"/>
      <c r="AI12" s="953"/>
      <c r="AJ12" s="512"/>
      <c r="AK12" s="921"/>
      <c r="AL12" s="921"/>
      <c r="AM12" s="921"/>
      <c r="AN12" s="921"/>
      <c r="AO12" s="953"/>
      <c r="AP12" s="984"/>
      <c r="AQ12" s="985"/>
      <c r="AR12" s="985"/>
      <c r="AS12" s="985"/>
      <c r="AT12" s="985"/>
      <c r="AU12" s="986"/>
      <c r="AV12" s="984"/>
      <c r="AW12" s="985"/>
      <c r="AX12" s="985"/>
      <c r="AY12" s="985"/>
      <c r="AZ12" s="985"/>
      <c r="BA12" s="986"/>
      <c r="BB12" s="984"/>
      <c r="BC12" s="985"/>
      <c r="BD12" s="985"/>
      <c r="BE12" s="985"/>
      <c r="BF12" s="985"/>
      <c r="BG12" s="986"/>
      <c r="BH12" s="784">
        <f t="shared" si="0"/>
        <v>0</v>
      </c>
      <c r="BI12" s="785">
        <f t="shared" si="1"/>
        <v>0</v>
      </c>
      <c r="BJ12" s="785">
        <f t="shared" si="2"/>
        <v>0</v>
      </c>
      <c r="BK12" s="785">
        <f t="shared" si="3"/>
        <v>0</v>
      </c>
      <c r="BL12" s="785">
        <f t="shared" si="4"/>
        <v>0</v>
      </c>
      <c r="BM12" s="1003">
        <f>IF($A$1="补货",Q12+W12+AC12,Q12)</f>
        <v>0</v>
      </c>
      <c r="BN12" s="969"/>
      <c r="BO12" s="970"/>
      <c r="BP12" s="970"/>
      <c r="BQ12" s="970"/>
      <c r="BR12" s="970"/>
      <c r="BS12" s="956"/>
      <c r="BT12" s="799">
        <f t="shared" si="7"/>
        <v>0</v>
      </c>
      <c r="BU12" s="800">
        <f t="shared" si="5"/>
        <v>0</v>
      </c>
      <c r="BV12" s="800">
        <f t="shared" si="5"/>
        <v>0</v>
      </c>
      <c r="BW12" s="800">
        <f t="shared" si="5"/>
        <v>0</v>
      </c>
      <c r="BX12" s="800">
        <f t="shared" si="5"/>
        <v>0</v>
      </c>
      <c r="BY12" s="1014">
        <f t="shared" si="5"/>
        <v>0</v>
      </c>
      <c r="BZ12" s="1015" t="str">
        <f t="shared" si="8"/>
        <v>-</v>
      </c>
      <c r="CA12" s="1016" t="str">
        <f t="shared" si="6"/>
        <v>-</v>
      </c>
      <c r="CB12" s="1016" t="str">
        <f t="shared" si="6"/>
        <v>-</v>
      </c>
      <c r="CC12" s="1016" t="str">
        <f t="shared" si="6"/>
        <v>-</v>
      </c>
      <c r="CD12" s="1016" t="str">
        <f t="shared" si="6"/>
        <v>-</v>
      </c>
      <c r="CE12" s="1027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912" t="s">
        <v>87</v>
      </c>
      <c r="G13" s="912" t="s">
        <v>88</v>
      </c>
      <c r="H13" s="912" t="s">
        <v>89</v>
      </c>
      <c r="I13" s="912" t="s">
        <v>90</v>
      </c>
      <c r="J13" s="912" t="s">
        <v>91</v>
      </c>
      <c r="K13" s="922"/>
      <c r="L13" s="685"/>
      <c r="M13" s="686"/>
      <c r="N13" s="686"/>
      <c r="O13" s="686"/>
      <c r="P13" s="686"/>
      <c r="Q13" s="937"/>
      <c r="R13" s="938"/>
      <c r="S13" s="939"/>
      <c r="T13" s="939"/>
      <c r="U13" s="939"/>
      <c r="V13" s="939"/>
      <c r="W13" s="940"/>
      <c r="X13" s="938"/>
      <c r="Y13" s="939"/>
      <c r="Z13" s="939"/>
      <c r="AA13" s="939"/>
      <c r="AB13" s="939"/>
      <c r="AC13" s="940"/>
      <c r="AD13" s="685"/>
      <c r="AE13" s="686"/>
      <c r="AF13" s="686"/>
      <c r="AG13" s="686"/>
      <c r="AH13" s="686"/>
      <c r="AI13" s="937"/>
      <c r="AJ13" s="685"/>
      <c r="AK13" s="686"/>
      <c r="AL13" s="686"/>
      <c r="AM13" s="976"/>
      <c r="AN13" s="976"/>
      <c r="AO13" s="937"/>
      <c r="AP13" s="979"/>
      <c r="AQ13" s="980"/>
      <c r="AR13" s="980"/>
      <c r="AS13" s="987"/>
      <c r="AT13" s="987"/>
      <c r="AU13" s="940"/>
      <c r="AV13" s="979"/>
      <c r="AW13" s="980"/>
      <c r="AX13" s="980"/>
      <c r="AY13" s="987"/>
      <c r="AZ13" s="987"/>
      <c r="BA13" s="940"/>
      <c r="BB13" s="979"/>
      <c r="BC13" s="980"/>
      <c r="BD13" s="980"/>
      <c r="BE13" s="980"/>
      <c r="BF13" s="980"/>
      <c r="BG13" s="940"/>
      <c r="BH13" s="997">
        <f t="shared" si="0"/>
        <v>0</v>
      </c>
      <c r="BI13" s="781">
        <f t="shared" si="1"/>
        <v>0</v>
      </c>
      <c r="BJ13" s="781">
        <f t="shared" si="2"/>
        <v>0</v>
      </c>
      <c r="BK13" s="781">
        <f t="shared" si="3"/>
        <v>0</v>
      </c>
      <c r="BL13" s="781">
        <f t="shared" si="4"/>
        <v>0</v>
      </c>
      <c r="BM13" s="940"/>
      <c r="BN13" s="963"/>
      <c r="BO13" s="964"/>
      <c r="BP13" s="964"/>
      <c r="BQ13" s="964"/>
      <c r="BR13" s="964"/>
      <c r="BS13" s="940"/>
      <c r="BT13" s="780">
        <f t="shared" si="7"/>
        <v>0</v>
      </c>
      <c r="BU13" s="796">
        <f t="shared" si="5"/>
        <v>0</v>
      </c>
      <c r="BV13" s="796">
        <f t="shared" si="5"/>
        <v>0</v>
      </c>
      <c r="BW13" s="796">
        <f t="shared" ref="BW13:BW15" si="9">BK13+BQ13</f>
        <v>0</v>
      </c>
      <c r="BX13" s="796">
        <f t="shared" ref="BX13:BX15" si="10">BL13+BR13</f>
        <v>0</v>
      </c>
      <c r="BY13" s="940"/>
      <c r="BZ13" s="1006" t="str">
        <f t="shared" si="8"/>
        <v>-</v>
      </c>
      <c r="CA13" s="1007" t="str">
        <f t="shared" si="6"/>
        <v>-</v>
      </c>
      <c r="CB13" s="1007" t="str">
        <f t="shared" si="6"/>
        <v>-</v>
      </c>
      <c r="CC13" s="1007" t="str">
        <f t="shared" ref="CC13:CC15" si="11">IF(BE13&lt;&gt;0,BW13/BE13*7,"-")</f>
        <v>-</v>
      </c>
      <c r="CD13" s="1007" t="str">
        <f t="shared" ref="CD13:CD15" si="12">IF(BF13&lt;&gt;0,BX13/BF13*7,"-")</f>
        <v>-</v>
      </c>
      <c r="CE13" s="1023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913" t="s">
        <v>92</v>
      </c>
      <c r="G14" s="913" t="s">
        <v>93</v>
      </c>
      <c r="H14" s="913" t="s">
        <v>94</v>
      </c>
      <c r="I14" s="913" t="s">
        <v>95</v>
      </c>
      <c r="J14" s="913" t="s">
        <v>96</v>
      </c>
      <c r="K14" s="923"/>
      <c r="L14" s="501"/>
      <c r="M14" s="918"/>
      <c r="N14" s="918"/>
      <c r="O14" s="918"/>
      <c r="P14" s="918"/>
      <c r="Q14" s="941"/>
      <c r="R14" s="950"/>
      <c r="S14" s="943"/>
      <c r="T14" s="943"/>
      <c r="U14" s="943"/>
      <c r="V14" s="943"/>
      <c r="W14" s="945"/>
      <c r="X14" s="950"/>
      <c r="Y14" s="943"/>
      <c r="Z14" s="943"/>
      <c r="AA14" s="943"/>
      <c r="AB14" s="943"/>
      <c r="AC14" s="945"/>
      <c r="AD14" s="501"/>
      <c r="AE14" s="918"/>
      <c r="AF14" s="918"/>
      <c r="AG14" s="918"/>
      <c r="AH14" s="918"/>
      <c r="AI14" s="941"/>
      <c r="AJ14" s="501"/>
      <c r="AK14" s="918"/>
      <c r="AL14" s="918"/>
      <c r="AM14" s="977"/>
      <c r="AN14" s="977"/>
      <c r="AO14" s="941"/>
      <c r="AP14" s="503"/>
      <c r="AQ14" s="755"/>
      <c r="AR14" s="755"/>
      <c r="AS14" s="988"/>
      <c r="AT14" s="988"/>
      <c r="AU14" s="945"/>
      <c r="AV14" s="503"/>
      <c r="AW14" s="755"/>
      <c r="AX14" s="755"/>
      <c r="AY14" s="988"/>
      <c r="AZ14" s="988"/>
      <c r="BA14" s="945"/>
      <c r="BB14" s="503"/>
      <c r="BC14" s="755"/>
      <c r="BD14" s="755"/>
      <c r="BE14" s="755"/>
      <c r="BF14" s="755"/>
      <c r="BG14" s="945"/>
      <c r="BH14" s="521">
        <f t="shared" si="0"/>
        <v>0</v>
      </c>
      <c r="BI14" s="994">
        <f t="shared" si="1"/>
        <v>0</v>
      </c>
      <c r="BJ14" s="994">
        <f t="shared" si="2"/>
        <v>0</v>
      </c>
      <c r="BK14" s="994">
        <f t="shared" si="3"/>
        <v>0</v>
      </c>
      <c r="BL14" s="994">
        <f t="shared" si="4"/>
        <v>0</v>
      </c>
      <c r="BM14" s="945"/>
      <c r="BN14" s="502"/>
      <c r="BO14" s="475"/>
      <c r="BP14" s="475"/>
      <c r="BQ14" s="475"/>
      <c r="BR14" s="475"/>
      <c r="BS14" s="945"/>
      <c r="BT14" s="522">
        <f t="shared" si="7"/>
        <v>0</v>
      </c>
      <c r="BU14" s="1008">
        <f t="shared" si="5"/>
        <v>0</v>
      </c>
      <c r="BV14" s="1008">
        <f t="shared" si="5"/>
        <v>0</v>
      </c>
      <c r="BW14" s="1008">
        <f t="shared" si="9"/>
        <v>0</v>
      </c>
      <c r="BX14" s="1008">
        <f t="shared" si="10"/>
        <v>0</v>
      </c>
      <c r="BY14" s="945"/>
      <c r="BZ14" s="814" t="str">
        <f t="shared" si="8"/>
        <v>-</v>
      </c>
      <c r="CA14" s="815" t="str">
        <f t="shared" si="6"/>
        <v>-</v>
      </c>
      <c r="CB14" s="815" t="str">
        <f t="shared" si="6"/>
        <v>-</v>
      </c>
      <c r="CC14" s="815" t="str">
        <f t="shared" si="11"/>
        <v>-</v>
      </c>
      <c r="CD14" s="815" t="str">
        <f t="shared" si="12"/>
        <v>-</v>
      </c>
      <c r="CE14" s="1024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911" t="s">
        <v>97</v>
      </c>
      <c r="G15" s="911" t="s">
        <v>98</v>
      </c>
      <c r="H15" s="911" t="s">
        <v>99</v>
      </c>
      <c r="I15" s="911" t="s">
        <v>100</v>
      </c>
      <c r="J15" s="911" t="s">
        <v>101</v>
      </c>
      <c r="K15" s="924"/>
      <c r="L15" s="512"/>
      <c r="M15" s="921"/>
      <c r="N15" s="921"/>
      <c r="O15" s="921"/>
      <c r="P15" s="921"/>
      <c r="Q15" s="946"/>
      <c r="R15" s="947"/>
      <c r="S15" s="948"/>
      <c r="T15" s="948"/>
      <c r="U15" s="948"/>
      <c r="V15" s="948"/>
      <c r="W15" s="949"/>
      <c r="X15" s="947"/>
      <c r="Y15" s="948"/>
      <c r="Z15" s="948"/>
      <c r="AA15" s="948"/>
      <c r="AB15" s="948"/>
      <c r="AC15" s="949"/>
      <c r="AD15" s="512"/>
      <c r="AE15" s="921"/>
      <c r="AF15" s="921"/>
      <c r="AG15" s="921"/>
      <c r="AH15" s="921"/>
      <c r="AI15" s="946"/>
      <c r="AJ15" s="512"/>
      <c r="AK15" s="921"/>
      <c r="AL15" s="921"/>
      <c r="AM15" s="978"/>
      <c r="AN15" s="978"/>
      <c r="AO15" s="946"/>
      <c r="AP15" s="514"/>
      <c r="AQ15" s="760"/>
      <c r="AR15" s="760"/>
      <c r="AS15" s="989"/>
      <c r="AT15" s="989"/>
      <c r="AU15" s="949"/>
      <c r="AV15" s="514"/>
      <c r="AW15" s="760"/>
      <c r="AX15" s="760"/>
      <c r="AY15" s="989"/>
      <c r="AZ15" s="989"/>
      <c r="BA15" s="949"/>
      <c r="BB15" s="514"/>
      <c r="BC15" s="760"/>
      <c r="BD15" s="760"/>
      <c r="BE15" s="760"/>
      <c r="BF15" s="760"/>
      <c r="BG15" s="949"/>
      <c r="BH15" s="533">
        <f t="shared" si="0"/>
        <v>0</v>
      </c>
      <c r="BI15" s="996">
        <f t="shared" si="1"/>
        <v>0</v>
      </c>
      <c r="BJ15" s="996">
        <f t="shared" si="2"/>
        <v>0</v>
      </c>
      <c r="BK15" s="996">
        <f t="shared" si="3"/>
        <v>0</v>
      </c>
      <c r="BL15" s="996">
        <f t="shared" si="4"/>
        <v>0</v>
      </c>
      <c r="BM15" s="949"/>
      <c r="BN15" s="513"/>
      <c r="BO15" s="484"/>
      <c r="BP15" s="484"/>
      <c r="BQ15" s="484"/>
      <c r="BR15" s="484"/>
      <c r="BS15" s="949"/>
      <c r="BT15" s="534">
        <f t="shared" si="7"/>
        <v>0</v>
      </c>
      <c r="BU15" s="1012">
        <f t="shared" si="5"/>
        <v>0</v>
      </c>
      <c r="BV15" s="1012">
        <f t="shared" si="5"/>
        <v>0</v>
      </c>
      <c r="BW15" s="1012">
        <f t="shared" si="9"/>
        <v>0</v>
      </c>
      <c r="BX15" s="1012">
        <f t="shared" si="10"/>
        <v>0</v>
      </c>
      <c r="BY15" s="949"/>
      <c r="BZ15" s="818" t="str">
        <f t="shared" si="8"/>
        <v>-</v>
      </c>
      <c r="CA15" s="819" t="str">
        <f t="shared" si="6"/>
        <v>-</v>
      </c>
      <c r="CB15" s="819" t="str">
        <f t="shared" si="6"/>
        <v>-</v>
      </c>
      <c r="CC15" s="819" t="str">
        <f t="shared" si="11"/>
        <v>-</v>
      </c>
      <c r="CD15" s="819" t="str">
        <f t="shared" si="12"/>
        <v>-</v>
      </c>
      <c r="CE15" s="1025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912" t="s">
        <v>103</v>
      </c>
      <c r="G16" s="912" t="s">
        <v>104</v>
      </c>
      <c r="H16" s="912" t="s">
        <v>105</v>
      </c>
      <c r="I16" s="912" t="s">
        <v>106</v>
      </c>
      <c r="J16" s="912" t="s">
        <v>107</v>
      </c>
      <c r="K16" s="922"/>
      <c r="L16" s="685"/>
      <c r="M16" s="686"/>
      <c r="N16" s="686"/>
      <c r="O16" s="686"/>
      <c r="P16" s="686"/>
      <c r="Q16" s="937"/>
      <c r="R16" s="938"/>
      <c r="S16" s="939"/>
      <c r="T16" s="939"/>
      <c r="U16" s="939"/>
      <c r="V16" s="939"/>
      <c r="W16" s="940"/>
      <c r="X16" s="938"/>
      <c r="Y16" s="939"/>
      <c r="Z16" s="939"/>
      <c r="AA16" s="939"/>
      <c r="AB16" s="939"/>
      <c r="AC16" s="940"/>
      <c r="AD16" s="685"/>
      <c r="AE16" s="686"/>
      <c r="AF16" s="686"/>
      <c r="AG16" s="686"/>
      <c r="AH16" s="686"/>
      <c r="AI16" s="937"/>
      <c r="AJ16" s="685"/>
      <c r="AK16" s="686"/>
      <c r="AL16" s="686"/>
      <c r="AM16" s="686"/>
      <c r="AN16" s="686"/>
      <c r="AO16" s="937"/>
      <c r="AP16" s="979"/>
      <c r="AQ16" s="980"/>
      <c r="AR16" s="980"/>
      <c r="AS16" s="980"/>
      <c r="AT16" s="980"/>
      <c r="AU16" s="940"/>
      <c r="AV16" s="979"/>
      <c r="AW16" s="980"/>
      <c r="AX16" s="980"/>
      <c r="AY16" s="980"/>
      <c r="AZ16" s="980"/>
      <c r="BA16" s="940"/>
      <c r="BB16" s="979"/>
      <c r="BC16" s="980"/>
      <c r="BD16" s="980"/>
      <c r="BE16" s="980"/>
      <c r="BF16" s="980"/>
      <c r="BG16" s="940"/>
      <c r="BH16" s="780">
        <f t="shared" si="0"/>
        <v>0</v>
      </c>
      <c r="BI16" s="781">
        <f t="shared" si="1"/>
        <v>0</v>
      </c>
      <c r="BJ16" s="781">
        <f t="shared" si="2"/>
        <v>0</v>
      </c>
      <c r="BK16" s="781">
        <f t="shared" si="3"/>
        <v>0</v>
      </c>
      <c r="BL16" s="781">
        <f t="shared" si="4"/>
        <v>0</v>
      </c>
      <c r="BM16" s="940"/>
      <c r="BN16" s="963"/>
      <c r="BO16" s="964"/>
      <c r="BP16" s="964"/>
      <c r="BQ16" s="964"/>
      <c r="BR16" s="964"/>
      <c r="BS16" s="940"/>
      <c r="BT16" s="780">
        <f t="shared" si="7"/>
        <v>0</v>
      </c>
      <c r="BU16" s="796">
        <f t="shared" si="5"/>
        <v>0</v>
      </c>
      <c r="BV16" s="796">
        <f t="shared" si="5"/>
        <v>0</v>
      </c>
      <c r="BW16" s="796">
        <f t="shared" si="5"/>
        <v>0</v>
      </c>
      <c r="BX16" s="796">
        <f t="shared" si="5"/>
        <v>0</v>
      </c>
      <c r="BY16" s="940"/>
      <c r="BZ16" s="1006" t="str">
        <f t="shared" si="8"/>
        <v>-</v>
      </c>
      <c r="CA16" s="1007" t="str">
        <f t="shared" si="6"/>
        <v>-</v>
      </c>
      <c r="CB16" s="1007" t="str">
        <f t="shared" si="6"/>
        <v>-</v>
      </c>
      <c r="CC16" s="1007" t="str">
        <f t="shared" si="6"/>
        <v>-</v>
      </c>
      <c r="CD16" s="1007" t="str">
        <f t="shared" si="6"/>
        <v>-</v>
      </c>
      <c r="CE16" s="1023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913" t="s">
        <v>108</v>
      </c>
      <c r="G17" s="913" t="s">
        <v>109</v>
      </c>
      <c r="H17" s="913" t="s">
        <v>110</v>
      </c>
      <c r="I17" s="913" t="s">
        <v>111</v>
      </c>
      <c r="J17" s="913" t="s">
        <v>112</v>
      </c>
      <c r="K17" s="923"/>
      <c r="L17" s="501"/>
      <c r="M17" s="918"/>
      <c r="N17" s="918"/>
      <c r="O17" s="918"/>
      <c r="P17" s="918"/>
      <c r="Q17" s="941"/>
      <c r="R17" s="950"/>
      <c r="S17" s="943"/>
      <c r="T17" s="943"/>
      <c r="U17" s="943"/>
      <c r="V17" s="943"/>
      <c r="W17" s="945"/>
      <c r="X17" s="950"/>
      <c r="Y17" s="943"/>
      <c r="Z17" s="943"/>
      <c r="AA17" s="943"/>
      <c r="AB17" s="943"/>
      <c r="AC17" s="945"/>
      <c r="AD17" s="501"/>
      <c r="AE17" s="918"/>
      <c r="AF17" s="918"/>
      <c r="AG17" s="918"/>
      <c r="AH17" s="918"/>
      <c r="AI17" s="941"/>
      <c r="AJ17" s="501"/>
      <c r="AK17" s="918"/>
      <c r="AL17" s="918"/>
      <c r="AM17" s="918"/>
      <c r="AN17" s="918"/>
      <c r="AO17" s="941"/>
      <c r="AP17" s="503"/>
      <c r="AQ17" s="755"/>
      <c r="AR17" s="755"/>
      <c r="AS17" s="755"/>
      <c r="AT17" s="755"/>
      <c r="AU17" s="945"/>
      <c r="AV17" s="503"/>
      <c r="AW17" s="755"/>
      <c r="AX17" s="755"/>
      <c r="AY17" s="755"/>
      <c r="AZ17" s="755"/>
      <c r="BA17" s="945"/>
      <c r="BB17" s="503"/>
      <c r="BC17" s="755"/>
      <c r="BD17" s="755"/>
      <c r="BE17" s="755"/>
      <c r="BF17" s="755"/>
      <c r="BG17" s="945"/>
      <c r="BH17" s="521">
        <f t="shared" si="0"/>
        <v>0</v>
      </c>
      <c r="BI17" s="994">
        <f t="shared" si="1"/>
        <v>0</v>
      </c>
      <c r="BJ17" s="994">
        <f t="shared" si="2"/>
        <v>0</v>
      </c>
      <c r="BK17" s="994">
        <f t="shared" si="3"/>
        <v>0</v>
      </c>
      <c r="BL17" s="994">
        <f t="shared" si="4"/>
        <v>0</v>
      </c>
      <c r="BM17" s="945"/>
      <c r="BN17" s="502"/>
      <c r="BO17" s="475"/>
      <c r="BP17" s="475"/>
      <c r="BQ17" s="475"/>
      <c r="BR17" s="475"/>
      <c r="BS17" s="945"/>
      <c r="BT17" s="522">
        <f t="shared" si="7"/>
        <v>0</v>
      </c>
      <c r="BU17" s="1008">
        <f t="shared" si="5"/>
        <v>0</v>
      </c>
      <c r="BV17" s="1008">
        <f t="shared" si="5"/>
        <v>0</v>
      </c>
      <c r="BW17" s="1008">
        <f t="shared" si="5"/>
        <v>0</v>
      </c>
      <c r="BX17" s="1008">
        <f t="shared" si="5"/>
        <v>0</v>
      </c>
      <c r="BY17" s="945"/>
      <c r="BZ17" s="814" t="str">
        <f t="shared" si="8"/>
        <v>-</v>
      </c>
      <c r="CA17" s="815" t="str">
        <f t="shared" si="6"/>
        <v>-</v>
      </c>
      <c r="CB17" s="815" t="str">
        <f t="shared" si="6"/>
        <v>-</v>
      </c>
      <c r="CC17" s="815" t="str">
        <f t="shared" si="6"/>
        <v>-</v>
      </c>
      <c r="CD17" s="815" t="str">
        <f t="shared" si="6"/>
        <v>-</v>
      </c>
      <c r="CE17" s="1024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911" t="s">
        <v>113</v>
      </c>
      <c r="G18" s="911" t="s">
        <v>114</v>
      </c>
      <c r="H18" s="911" t="s">
        <v>115</v>
      </c>
      <c r="I18" s="911" t="s">
        <v>116</v>
      </c>
      <c r="J18" s="911" t="s">
        <v>117</v>
      </c>
      <c r="K18" s="924"/>
      <c r="L18" s="504"/>
      <c r="M18" s="927"/>
      <c r="N18" s="927"/>
      <c r="O18" s="927"/>
      <c r="P18" s="927"/>
      <c r="Q18" s="957"/>
      <c r="R18" s="958"/>
      <c r="S18" s="959"/>
      <c r="T18" s="959"/>
      <c r="U18" s="959"/>
      <c r="V18" s="959"/>
      <c r="W18" s="960"/>
      <c r="X18" s="958"/>
      <c r="Y18" s="959"/>
      <c r="Z18" s="959"/>
      <c r="AA18" s="959"/>
      <c r="AB18" s="959"/>
      <c r="AC18" s="960"/>
      <c r="AD18" s="504"/>
      <c r="AE18" s="927"/>
      <c r="AF18" s="927"/>
      <c r="AG18" s="927"/>
      <c r="AH18" s="927"/>
      <c r="AI18" s="957"/>
      <c r="AJ18" s="504"/>
      <c r="AK18" s="927"/>
      <c r="AL18" s="927"/>
      <c r="AM18" s="927"/>
      <c r="AN18" s="927"/>
      <c r="AO18" s="957"/>
      <c r="AP18" s="506"/>
      <c r="AQ18" s="770"/>
      <c r="AR18" s="770"/>
      <c r="AS18" s="770"/>
      <c r="AT18" s="770"/>
      <c r="AU18" s="960"/>
      <c r="AV18" s="506"/>
      <c r="AW18" s="770"/>
      <c r="AX18" s="770"/>
      <c r="AY18" s="770"/>
      <c r="AZ18" s="770"/>
      <c r="BA18" s="960"/>
      <c r="BB18" s="506"/>
      <c r="BC18" s="770"/>
      <c r="BD18" s="770"/>
      <c r="BE18" s="770"/>
      <c r="BF18" s="770"/>
      <c r="BG18" s="960"/>
      <c r="BH18" s="524">
        <f t="shared" si="0"/>
        <v>0</v>
      </c>
      <c r="BI18" s="998">
        <f t="shared" si="1"/>
        <v>0</v>
      </c>
      <c r="BJ18" s="998">
        <f t="shared" si="2"/>
        <v>0</v>
      </c>
      <c r="BK18" s="998">
        <f t="shared" si="3"/>
        <v>0</v>
      </c>
      <c r="BL18" s="998">
        <f t="shared" si="4"/>
        <v>0</v>
      </c>
      <c r="BM18" s="960"/>
      <c r="BN18" s="505"/>
      <c r="BO18" s="478"/>
      <c r="BP18" s="478"/>
      <c r="BQ18" s="478"/>
      <c r="BR18" s="478"/>
      <c r="BS18" s="960"/>
      <c r="BT18" s="525">
        <f t="shared" si="7"/>
        <v>0</v>
      </c>
      <c r="BU18" s="1017">
        <f t="shared" si="5"/>
        <v>0</v>
      </c>
      <c r="BV18" s="1017">
        <f t="shared" si="5"/>
        <v>0</v>
      </c>
      <c r="BW18" s="1017">
        <f t="shared" si="5"/>
        <v>0</v>
      </c>
      <c r="BX18" s="1017">
        <f t="shared" si="5"/>
        <v>0</v>
      </c>
      <c r="BY18" s="960"/>
      <c r="BZ18" s="826" t="str">
        <f t="shared" si="8"/>
        <v>-</v>
      </c>
      <c r="CA18" s="827" t="str">
        <f t="shared" si="6"/>
        <v>-</v>
      </c>
      <c r="CB18" s="827" t="str">
        <f t="shared" si="6"/>
        <v>-</v>
      </c>
      <c r="CC18" s="827" t="str">
        <f t="shared" si="6"/>
        <v>-</v>
      </c>
      <c r="CD18" s="827" t="str">
        <f t="shared" si="6"/>
        <v>-</v>
      </c>
      <c r="CE18" s="1028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912" t="s">
        <v>119</v>
      </c>
      <c r="G19" s="912" t="s">
        <v>120</v>
      </c>
      <c r="H19" s="912" t="s">
        <v>121</v>
      </c>
      <c r="I19" s="912" t="s">
        <v>122</v>
      </c>
      <c r="J19" s="912" t="s">
        <v>123</v>
      </c>
      <c r="K19" s="922"/>
      <c r="L19" s="685"/>
      <c r="M19" s="686"/>
      <c r="N19" s="686"/>
      <c r="O19" s="686"/>
      <c r="P19" s="686"/>
      <c r="Q19" s="937"/>
      <c r="R19" s="938"/>
      <c r="S19" s="939"/>
      <c r="T19" s="939"/>
      <c r="U19" s="939"/>
      <c r="V19" s="939"/>
      <c r="W19" s="940"/>
      <c r="X19" s="938"/>
      <c r="Y19" s="939"/>
      <c r="Z19" s="939"/>
      <c r="AA19" s="939"/>
      <c r="AB19" s="939"/>
      <c r="AC19" s="940"/>
      <c r="AD19" s="685"/>
      <c r="AE19" s="686"/>
      <c r="AF19" s="686"/>
      <c r="AG19" s="686"/>
      <c r="AH19" s="686"/>
      <c r="AI19" s="937"/>
      <c r="AJ19" s="685"/>
      <c r="AK19" s="686"/>
      <c r="AL19" s="686"/>
      <c r="AM19" s="686"/>
      <c r="AN19" s="686"/>
      <c r="AO19" s="937"/>
      <c r="AP19" s="979"/>
      <c r="AQ19" s="980"/>
      <c r="AR19" s="980"/>
      <c r="AS19" s="980"/>
      <c r="AT19" s="980"/>
      <c r="AU19" s="940"/>
      <c r="AV19" s="979"/>
      <c r="AW19" s="980"/>
      <c r="AX19" s="980"/>
      <c r="AY19" s="980"/>
      <c r="AZ19" s="980"/>
      <c r="BA19" s="940"/>
      <c r="BB19" s="979"/>
      <c r="BC19" s="980"/>
      <c r="BD19" s="980"/>
      <c r="BE19" s="980"/>
      <c r="BF19" s="980"/>
      <c r="BG19" s="940"/>
      <c r="BH19" s="780">
        <f t="shared" si="0"/>
        <v>0</v>
      </c>
      <c r="BI19" s="781">
        <f t="shared" si="1"/>
        <v>0</v>
      </c>
      <c r="BJ19" s="781">
        <f t="shared" si="2"/>
        <v>0</v>
      </c>
      <c r="BK19" s="781">
        <f t="shared" si="3"/>
        <v>0</v>
      </c>
      <c r="BL19" s="781">
        <f t="shared" si="4"/>
        <v>0</v>
      </c>
      <c r="BM19" s="940"/>
      <c r="BN19" s="963"/>
      <c r="BO19" s="964"/>
      <c r="BP19" s="964"/>
      <c r="BQ19" s="964"/>
      <c r="BR19" s="964"/>
      <c r="BS19" s="940"/>
      <c r="BT19" s="780">
        <f t="shared" si="7"/>
        <v>0</v>
      </c>
      <c r="BU19" s="796">
        <f t="shared" si="5"/>
        <v>0</v>
      </c>
      <c r="BV19" s="796">
        <f t="shared" si="5"/>
        <v>0</v>
      </c>
      <c r="BW19" s="796">
        <f t="shared" si="5"/>
        <v>0</v>
      </c>
      <c r="BX19" s="796">
        <f t="shared" si="5"/>
        <v>0</v>
      </c>
      <c r="BY19" s="940"/>
      <c r="BZ19" s="1006" t="str">
        <f t="shared" si="8"/>
        <v>-</v>
      </c>
      <c r="CA19" s="1007" t="str">
        <f t="shared" si="6"/>
        <v>-</v>
      </c>
      <c r="CB19" s="1007" t="str">
        <f t="shared" si="6"/>
        <v>-</v>
      </c>
      <c r="CC19" s="1007" t="str">
        <f t="shared" si="6"/>
        <v>-</v>
      </c>
      <c r="CD19" s="1007" t="str">
        <f t="shared" si="6"/>
        <v>-</v>
      </c>
      <c r="CE19" s="1023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913" t="s">
        <v>124</v>
      </c>
      <c r="G20" s="913" t="s">
        <v>125</v>
      </c>
      <c r="H20" s="913" t="s">
        <v>126</v>
      </c>
      <c r="I20" s="913" t="s">
        <v>127</v>
      </c>
      <c r="J20" s="913" t="s">
        <v>128</v>
      </c>
      <c r="K20" s="923"/>
      <c r="L20" s="501"/>
      <c r="M20" s="918"/>
      <c r="N20" s="918"/>
      <c r="O20" s="918"/>
      <c r="P20" s="918"/>
      <c r="Q20" s="941"/>
      <c r="R20" s="942"/>
      <c r="S20" s="961"/>
      <c r="T20" s="961"/>
      <c r="U20" s="961"/>
      <c r="V20" s="961"/>
      <c r="W20" s="945"/>
      <c r="X20" s="942"/>
      <c r="Y20" s="961"/>
      <c r="Z20" s="961"/>
      <c r="AA20" s="961"/>
      <c r="AB20" s="961"/>
      <c r="AC20" s="945"/>
      <c r="AD20" s="501"/>
      <c r="AE20" s="918"/>
      <c r="AF20" s="918"/>
      <c r="AG20" s="918"/>
      <c r="AH20" s="918"/>
      <c r="AI20" s="941"/>
      <c r="AJ20" s="501"/>
      <c r="AK20" s="918"/>
      <c r="AL20" s="918"/>
      <c r="AM20" s="918"/>
      <c r="AN20" s="918"/>
      <c r="AO20" s="941"/>
      <c r="AP20" s="981"/>
      <c r="AQ20" s="990"/>
      <c r="AR20" s="990"/>
      <c r="AS20" s="990"/>
      <c r="AT20" s="990"/>
      <c r="AU20" s="945"/>
      <c r="AV20" s="981"/>
      <c r="AW20" s="990"/>
      <c r="AX20" s="990"/>
      <c r="AY20" s="990"/>
      <c r="AZ20" s="990"/>
      <c r="BA20" s="945"/>
      <c r="BB20" s="981"/>
      <c r="BC20" s="990"/>
      <c r="BD20" s="990"/>
      <c r="BE20" s="990"/>
      <c r="BF20" s="990"/>
      <c r="BG20" s="945"/>
      <c r="BH20" s="782">
        <f t="shared" si="0"/>
        <v>0</v>
      </c>
      <c r="BI20" s="783">
        <f t="shared" si="1"/>
        <v>0</v>
      </c>
      <c r="BJ20" s="783">
        <f t="shared" si="2"/>
        <v>0</v>
      </c>
      <c r="BK20" s="783">
        <f t="shared" si="3"/>
        <v>0</v>
      </c>
      <c r="BL20" s="783">
        <f t="shared" si="4"/>
        <v>0</v>
      </c>
      <c r="BM20" s="945"/>
      <c r="BN20" s="966"/>
      <c r="BO20" s="967"/>
      <c r="BP20" s="967"/>
      <c r="BQ20" s="967"/>
      <c r="BR20" s="967"/>
      <c r="BS20" s="945"/>
      <c r="BT20" s="797">
        <f t="shared" si="7"/>
        <v>0</v>
      </c>
      <c r="BU20" s="798">
        <f t="shared" si="7"/>
        <v>0</v>
      </c>
      <c r="BV20" s="798">
        <f t="shared" si="7"/>
        <v>0</v>
      </c>
      <c r="BW20" s="798">
        <f t="shared" si="7"/>
        <v>0</v>
      </c>
      <c r="BX20" s="798">
        <f t="shared" si="7"/>
        <v>0</v>
      </c>
      <c r="BY20" s="945"/>
      <c r="BZ20" s="1010" t="str">
        <f t="shared" si="8"/>
        <v>-</v>
      </c>
      <c r="CA20" s="1018" t="str">
        <f t="shared" si="8"/>
        <v>-</v>
      </c>
      <c r="CB20" s="1018" t="str">
        <f t="shared" si="8"/>
        <v>-</v>
      </c>
      <c r="CC20" s="1018" t="str">
        <f t="shared" si="8"/>
        <v>-</v>
      </c>
      <c r="CD20" s="1018" t="str">
        <f t="shared" si="8"/>
        <v>-</v>
      </c>
      <c r="CE20" s="1024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911" t="s">
        <v>131</v>
      </c>
      <c r="G21" s="911" t="s">
        <v>132</v>
      </c>
      <c r="H21" s="911" t="s">
        <v>133</v>
      </c>
      <c r="I21" s="911" t="s">
        <v>134</v>
      </c>
      <c r="J21" s="911" t="s">
        <v>135</v>
      </c>
      <c r="K21" s="924"/>
      <c r="L21" s="512"/>
      <c r="M21" s="921"/>
      <c r="N21" s="921"/>
      <c r="O21" s="921"/>
      <c r="P21" s="921"/>
      <c r="Q21" s="946"/>
      <c r="R21" s="954"/>
      <c r="S21" s="955"/>
      <c r="T21" s="955"/>
      <c r="U21" s="955"/>
      <c r="V21" s="955"/>
      <c r="W21" s="949"/>
      <c r="X21" s="954"/>
      <c r="Y21" s="955"/>
      <c r="Z21" s="955"/>
      <c r="AA21" s="955"/>
      <c r="AB21" s="955"/>
      <c r="AC21" s="949"/>
      <c r="AD21" s="512"/>
      <c r="AE21" s="921"/>
      <c r="AF21" s="921"/>
      <c r="AG21" s="921"/>
      <c r="AH21" s="921"/>
      <c r="AI21" s="946"/>
      <c r="AJ21" s="512"/>
      <c r="AK21" s="921"/>
      <c r="AL21" s="921"/>
      <c r="AM21" s="921"/>
      <c r="AN21" s="921"/>
      <c r="AO21" s="946"/>
      <c r="AP21" s="984"/>
      <c r="AQ21" s="985"/>
      <c r="AR21" s="985"/>
      <c r="AS21" s="985"/>
      <c r="AT21" s="985"/>
      <c r="AU21" s="949"/>
      <c r="AV21" s="984"/>
      <c r="AW21" s="985"/>
      <c r="AX21" s="985"/>
      <c r="AY21" s="985"/>
      <c r="AZ21" s="985"/>
      <c r="BA21" s="949"/>
      <c r="BB21" s="984"/>
      <c r="BC21" s="985"/>
      <c r="BD21" s="985"/>
      <c r="BE21" s="985"/>
      <c r="BF21" s="985"/>
      <c r="BG21" s="949"/>
      <c r="BH21" s="784">
        <f t="shared" si="0"/>
        <v>0</v>
      </c>
      <c r="BI21" s="785">
        <f t="shared" si="1"/>
        <v>0</v>
      </c>
      <c r="BJ21" s="785">
        <f t="shared" si="2"/>
        <v>0</v>
      </c>
      <c r="BK21" s="785">
        <f t="shared" si="3"/>
        <v>0</v>
      </c>
      <c r="BL21" s="785">
        <f t="shared" si="4"/>
        <v>0</v>
      </c>
      <c r="BM21" s="949"/>
      <c r="BN21" s="969"/>
      <c r="BO21" s="970"/>
      <c r="BP21" s="970"/>
      <c r="BQ21" s="970"/>
      <c r="BR21" s="970"/>
      <c r="BS21" s="949"/>
      <c r="BT21" s="799">
        <f t="shared" si="7"/>
        <v>0</v>
      </c>
      <c r="BU21" s="800">
        <f t="shared" si="7"/>
        <v>0</v>
      </c>
      <c r="BV21" s="800">
        <f t="shared" si="7"/>
        <v>0</v>
      </c>
      <c r="BW21" s="800">
        <f t="shared" si="7"/>
        <v>0</v>
      </c>
      <c r="BX21" s="800">
        <f t="shared" si="7"/>
        <v>0</v>
      </c>
      <c r="BY21" s="949"/>
      <c r="BZ21" s="1015" t="str">
        <f t="shared" si="8"/>
        <v>-</v>
      </c>
      <c r="CA21" s="1016" t="str">
        <f t="shared" si="8"/>
        <v>-</v>
      </c>
      <c r="CB21" s="1016" t="str">
        <f t="shared" si="8"/>
        <v>-</v>
      </c>
      <c r="CC21" s="1016" t="str">
        <f t="shared" si="8"/>
        <v>-</v>
      </c>
      <c r="CD21" s="1016" t="str">
        <f t="shared" si="8"/>
        <v>-</v>
      </c>
      <c r="CE21" s="1025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912" t="s">
        <v>139</v>
      </c>
      <c r="G22" s="912" t="s">
        <v>140</v>
      </c>
      <c r="H22" s="912" t="s">
        <v>141</v>
      </c>
      <c r="I22" s="912" t="s">
        <v>142</v>
      </c>
      <c r="J22" s="912" t="s">
        <v>143</v>
      </c>
      <c r="K22" s="922"/>
      <c r="L22" s="694"/>
      <c r="M22" s="695"/>
      <c r="N22" s="695"/>
      <c r="O22" s="695"/>
      <c r="P22" s="695"/>
      <c r="Q22" s="962"/>
      <c r="R22" s="938"/>
      <c r="S22" s="939"/>
      <c r="T22" s="939"/>
      <c r="U22" s="939"/>
      <c r="V22" s="939"/>
      <c r="W22" s="940"/>
      <c r="X22" s="938"/>
      <c r="Y22" s="939"/>
      <c r="Z22" s="939"/>
      <c r="AA22" s="939"/>
      <c r="AB22" s="939"/>
      <c r="AC22" s="940"/>
      <c r="AD22" s="685"/>
      <c r="AE22" s="686"/>
      <c r="AF22" s="686"/>
      <c r="AG22" s="686"/>
      <c r="AH22" s="686"/>
      <c r="AI22" s="937"/>
      <c r="AJ22" s="685"/>
      <c r="AK22" s="686"/>
      <c r="AL22" s="686"/>
      <c r="AM22" s="686"/>
      <c r="AN22" s="686"/>
      <c r="AO22" s="937"/>
      <c r="AP22" s="979"/>
      <c r="AQ22" s="980"/>
      <c r="AR22" s="980"/>
      <c r="AS22" s="980"/>
      <c r="AT22" s="980"/>
      <c r="AU22" s="940"/>
      <c r="AV22" s="979"/>
      <c r="AW22" s="980"/>
      <c r="AX22" s="980"/>
      <c r="AY22" s="980"/>
      <c r="AZ22" s="980"/>
      <c r="BA22" s="940"/>
      <c r="BB22" s="979"/>
      <c r="BC22" s="980"/>
      <c r="BD22" s="980"/>
      <c r="BE22" s="980"/>
      <c r="BF22" s="980"/>
      <c r="BG22" s="940"/>
      <c r="BH22" s="780">
        <f t="shared" si="0"/>
        <v>0</v>
      </c>
      <c r="BI22" s="781">
        <f t="shared" si="1"/>
        <v>0</v>
      </c>
      <c r="BJ22" s="781">
        <f t="shared" si="2"/>
        <v>0</v>
      </c>
      <c r="BK22" s="781">
        <f t="shared" si="3"/>
        <v>0</v>
      </c>
      <c r="BL22" s="781">
        <f t="shared" si="4"/>
        <v>0</v>
      </c>
      <c r="BM22" s="940"/>
      <c r="BN22" s="963"/>
      <c r="BO22" s="964"/>
      <c r="BP22" s="964"/>
      <c r="BQ22" s="964"/>
      <c r="BR22" s="964"/>
      <c r="BS22" s="940"/>
      <c r="BT22" s="780">
        <f t="shared" si="7"/>
        <v>0</v>
      </c>
      <c r="BU22" s="796">
        <f t="shared" si="7"/>
        <v>0</v>
      </c>
      <c r="BV22" s="796">
        <f t="shared" si="7"/>
        <v>0</v>
      </c>
      <c r="BW22" s="796">
        <f t="shared" si="7"/>
        <v>0</v>
      </c>
      <c r="BX22" s="796">
        <f t="shared" si="7"/>
        <v>0</v>
      </c>
      <c r="BY22" s="940"/>
      <c r="BZ22" s="1006" t="str">
        <f t="shared" si="8"/>
        <v>-</v>
      </c>
      <c r="CA22" s="1007" t="str">
        <f t="shared" si="8"/>
        <v>-</v>
      </c>
      <c r="CB22" s="1007" t="str">
        <f t="shared" si="8"/>
        <v>-</v>
      </c>
      <c r="CC22" s="1007" t="str">
        <f t="shared" si="8"/>
        <v>-</v>
      </c>
      <c r="CD22" s="1007" t="str">
        <f t="shared" si="8"/>
        <v>-</v>
      </c>
      <c r="CE22" s="1023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911" t="s">
        <v>146</v>
      </c>
      <c r="G23" s="911" t="s">
        <v>147</v>
      </c>
      <c r="H23" s="911" t="s">
        <v>148</v>
      </c>
      <c r="I23" s="911" t="s">
        <v>149</v>
      </c>
      <c r="J23" s="911" t="s">
        <v>150</v>
      </c>
      <c r="K23" s="924"/>
      <c r="L23" s="504"/>
      <c r="M23" s="927"/>
      <c r="N23" s="927"/>
      <c r="O23" s="927"/>
      <c r="P23" s="927"/>
      <c r="Q23" s="957"/>
      <c r="R23" s="513"/>
      <c r="S23" s="484"/>
      <c r="T23" s="484"/>
      <c r="U23" s="484"/>
      <c r="V23" s="484"/>
      <c r="W23" s="949"/>
      <c r="X23" s="513"/>
      <c r="Y23" s="484"/>
      <c r="Z23" s="484"/>
      <c r="AA23" s="484"/>
      <c r="AB23" s="484"/>
      <c r="AC23" s="949"/>
      <c r="AD23" s="512"/>
      <c r="AE23" s="921"/>
      <c r="AF23" s="921"/>
      <c r="AG23" s="921"/>
      <c r="AH23" s="921"/>
      <c r="AI23" s="946"/>
      <c r="AJ23" s="512"/>
      <c r="AK23" s="921"/>
      <c r="AL23" s="921"/>
      <c r="AM23" s="921"/>
      <c r="AN23" s="921"/>
      <c r="AO23" s="946"/>
      <c r="AP23" s="514"/>
      <c r="AQ23" s="760"/>
      <c r="AR23" s="760"/>
      <c r="AS23" s="760"/>
      <c r="AT23" s="760"/>
      <c r="AU23" s="949"/>
      <c r="AV23" s="514"/>
      <c r="AW23" s="760"/>
      <c r="AX23" s="760"/>
      <c r="AY23" s="760"/>
      <c r="AZ23" s="760"/>
      <c r="BA23" s="949"/>
      <c r="BB23" s="514"/>
      <c r="BC23" s="760"/>
      <c r="BD23" s="760"/>
      <c r="BE23" s="760"/>
      <c r="BF23" s="760"/>
      <c r="BG23" s="949"/>
      <c r="BH23" s="533">
        <f t="shared" si="0"/>
        <v>0</v>
      </c>
      <c r="BI23" s="996">
        <f t="shared" si="1"/>
        <v>0</v>
      </c>
      <c r="BJ23" s="996">
        <f t="shared" si="2"/>
        <v>0</v>
      </c>
      <c r="BK23" s="996">
        <f t="shared" si="3"/>
        <v>0</v>
      </c>
      <c r="BL23" s="996">
        <f t="shared" si="4"/>
        <v>0</v>
      </c>
      <c r="BM23" s="949"/>
      <c r="BN23" s="513"/>
      <c r="BO23" s="484"/>
      <c r="BP23" s="484"/>
      <c r="BQ23" s="484"/>
      <c r="BR23" s="484"/>
      <c r="BS23" s="949"/>
      <c r="BT23" s="534">
        <f t="shared" si="7"/>
        <v>0</v>
      </c>
      <c r="BU23" s="1012">
        <f t="shared" si="7"/>
        <v>0</v>
      </c>
      <c r="BV23" s="1012">
        <f t="shared" si="7"/>
        <v>0</v>
      </c>
      <c r="BW23" s="1012">
        <f t="shared" si="7"/>
        <v>0</v>
      </c>
      <c r="BX23" s="1012">
        <f t="shared" si="7"/>
        <v>0</v>
      </c>
      <c r="BY23" s="949"/>
      <c r="BZ23" s="818" t="str">
        <f t="shared" si="8"/>
        <v>-</v>
      </c>
      <c r="CA23" s="819" t="str">
        <f t="shared" si="8"/>
        <v>-</v>
      </c>
      <c r="CB23" s="819" t="str">
        <f t="shared" si="8"/>
        <v>-</v>
      </c>
      <c r="CC23" s="819" t="str">
        <f t="shared" si="8"/>
        <v>-</v>
      </c>
      <c r="CD23" s="819" t="str">
        <f t="shared" si="8"/>
        <v>-</v>
      </c>
      <c r="CE23" s="1025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912" t="s">
        <v>154</v>
      </c>
      <c r="G24" s="912" t="s">
        <v>155</v>
      </c>
      <c r="H24" s="912" t="s">
        <v>156</v>
      </c>
      <c r="I24" s="912" t="s">
        <v>157</v>
      </c>
      <c r="J24" s="912" t="s">
        <v>158</v>
      </c>
      <c r="K24" s="925" t="s">
        <v>159</v>
      </c>
      <c r="L24" s="685"/>
      <c r="M24" s="686"/>
      <c r="N24" s="686"/>
      <c r="O24" s="686"/>
      <c r="P24" s="686"/>
      <c r="Q24" s="951"/>
      <c r="R24" s="963"/>
      <c r="S24" s="964"/>
      <c r="T24" s="964"/>
      <c r="U24" s="964"/>
      <c r="V24" s="964"/>
      <c r="W24" s="952"/>
      <c r="X24" s="963"/>
      <c r="Y24" s="964"/>
      <c r="Z24" s="964"/>
      <c r="AA24" s="964"/>
      <c r="AB24" s="964"/>
      <c r="AC24" s="952"/>
      <c r="AD24" s="685"/>
      <c r="AE24" s="686"/>
      <c r="AF24" s="686"/>
      <c r="AG24" s="686"/>
      <c r="AH24" s="686"/>
      <c r="AI24" s="951"/>
      <c r="AJ24" s="685"/>
      <c r="AK24" s="686"/>
      <c r="AL24" s="686"/>
      <c r="AM24" s="686"/>
      <c r="AN24" s="686"/>
      <c r="AO24" s="951"/>
      <c r="AP24" s="979"/>
      <c r="AQ24" s="980"/>
      <c r="AR24" s="980"/>
      <c r="AS24" s="980"/>
      <c r="AT24" s="980"/>
      <c r="AU24" s="983"/>
      <c r="AV24" s="979"/>
      <c r="AW24" s="980"/>
      <c r="AX24" s="980"/>
      <c r="AY24" s="980"/>
      <c r="AZ24" s="980"/>
      <c r="BA24" s="983"/>
      <c r="BB24" s="979"/>
      <c r="BC24" s="980"/>
      <c r="BD24" s="980"/>
      <c r="BE24" s="980"/>
      <c r="BF24" s="980"/>
      <c r="BG24" s="983"/>
      <c r="BH24" s="997">
        <f t="shared" si="0"/>
        <v>0</v>
      </c>
      <c r="BI24" s="781">
        <f t="shared" si="1"/>
        <v>0</v>
      </c>
      <c r="BJ24" s="781">
        <f t="shared" si="2"/>
        <v>0</v>
      </c>
      <c r="BK24" s="781">
        <f t="shared" si="3"/>
        <v>0</v>
      </c>
      <c r="BL24" s="781">
        <f t="shared" si="4"/>
        <v>0</v>
      </c>
      <c r="BM24" s="1002">
        <f>IF($A$1="补货",Q24+W24+AC24,Q24)</f>
        <v>0</v>
      </c>
      <c r="BN24" s="963"/>
      <c r="BO24" s="964"/>
      <c r="BP24" s="964"/>
      <c r="BQ24" s="964"/>
      <c r="BR24" s="964"/>
      <c r="BS24" s="952"/>
      <c r="BT24" s="780">
        <f t="shared" si="7"/>
        <v>0</v>
      </c>
      <c r="BU24" s="796">
        <f t="shared" si="7"/>
        <v>0</v>
      </c>
      <c r="BV24" s="796">
        <f t="shared" si="7"/>
        <v>0</v>
      </c>
      <c r="BW24" s="796">
        <f t="shared" si="7"/>
        <v>0</v>
      </c>
      <c r="BX24" s="796">
        <f t="shared" si="7"/>
        <v>0</v>
      </c>
      <c r="BY24" s="1013">
        <f t="shared" si="7"/>
        <v>0</v>
      </c>
      <c r="BZ24" s="1006" t="str">
        <f t="shared" si="8"/>
        <v>-</v>
      </c>
      <c r="CA24" s="1007" t="str">
        <f t="shared" si="8"/>
        <v>-</v>
      </c>
      <c r="CB24" s="1007" t="str">
        <f t="shared" si="8"/>
        <v>-</v>
      </c>
      <c r="CC24" s="1007" t="str">
        <f t="shared" si="8"/>
        <v>-</v>
      </c>
      <c r="CD24" s="1007" t="str">
        <f t="shared" si="8"/>
        <v>-</v>
      </c>
      <c r="CE24" s="1026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913" t="s">
        <v>160</v>
      </c>
      <c r="G25" s="913" t="s">
        <v>161</v>
      </c>
      <c r="H25" s="913" t="s">
        <v>162</v>
      </c>
      <c r="I25" s="913" t="s">
        <v>163</v>
      </c>
      <c r="J25" s="913" t="s">
        <v>164</v>
      </c>
      <c r="K25" s="928" t="s">
        <v>165</v>
      </c>
      <c r="L25" s="501"/>
      <c r="M25" s="918"/>
      <c r="N25" s="918"/>
      <c r="O25" s="918"/>
      <c r="P25" s="918"/>
      <c r="Q25" s="965"/>
      <c r="R25" s="966"/>
      <c r="S25" s="967"/>
      <c r="T25" s="967"/>
      <c r="U25" s="967"/>
      <c r="V25" s="967"/>
      <c r="W25" s="968"/>
      <c r="X25" s="966"/>
      <c r="Y25" s="967"/>
      <c r="Z25" s="967"/>
      <c r="AA25" s="967"/>
      <c r="AB25" s="967"/>
      <c r="AC25" s="968"/>
      <c r="AD25" s="501"/>
      <c r="AE25" s="918"/>
      <c r="AF25" s="918"/>
      <c r="AG25" s="918"/>
      <c r="AH25" s="918"/>
      <c r="AI25" s="965"/>
      <c r="AJ25" s="501"/>
      <c r="AK25" s="918"/>
      <c r="AL25" s="918"/>
      <c r="AM25" s="918"/>
      <c r="AN25" s="918"/>
      <c r="AO25" s="965"/>
      <c r="AP25" s="981"/>
      <c r="AQ25" s="990"/>
      <c r="AR25" s="990"/>
      <c r="AS25" s="990"/>
      <c r="AT25" s="990"/>
      <c r="AU25" s="991"/>
      <c r="AV25" s="981"/>
      <c r="AW25" s="990"/>
      <c r="AX25" s="990"/>
      <c r="AY25" s="990"/>
      <c r="AZ25" s="990"/>
      <c r="BA25" s="991"/>
      <c r="BB25" s="981"/>
      <c r="BC25" s="990"/>
      <c r="BD25" s="990"/>
      <c r="BE25" s="990"/>
      <c r="BF25" s="990"/>
      <c r="BG25" s="991"/>
      <c r="BH25" s="782">
        <f t="shared" si="0"/>
        <v>0</v>
      </c>
      <c r="BI25" s="783">
        <f t="shared" si="1"/>
        <v>0</v>
      </c>
      <c r="BJ25" s="783">
        <f t="shared" si="2"/>
        <v>0</v>
      </c>
      <c r="BK25" s="783">
        <f t="shared" si="3"/>
        <v>0</v>
      </c>
      <c r="BL25" s="783">
        <f t="shared" si="4"/>
        <v>0</v>
      </c>
      <c r="BM25" s="1004">
        <f>IF($A$1="补货",Q25+W25+AC25,Q25)</f>
        <v>0</v>
      </c>
      <c r="BN25" s="966"/>
      <c r="BO25" s="967"/>
      <c r="BP25" s="967"/>
      <c r="BQ25" s="967"/>
      <c r="BR25" s="967"/>
      <c r="BS25" s="968"/>
      <c r="BT25" s="797">
        <f t="shared" si="7"/>
        <v>0</v>
      </c>
      <c r="BU25" s="798">
        <f t="shared" si="7"/>
        <v>0</v>
      </c>
      <c r="BV25" s="798">
        <f t="shared" si="7"/>
        <v>0</v>
      </c>
      <c r="BW25" s="798">
        <f t="shared" si="7"/>
        <v>0</v>
      </c>
      <c r="BX25" s="798">
        <f t="shared" si="7"/>
        <v>0</v>
      </c>
      <c r="BY25" s="1019">
        <f t="shared" si="7"/>
        <v>0</v>
      </c>
      <c r="BZ25" s="1010" t="str">
        <f t="shared" si="8"/>
        <v>-</v>
      </c>
      <c r="CA25" s="1018" t="str">
        <f t="shared" si="8"/>
        <v>-</v>
      </c>
      <c r="CB25" s="1018" t="str">
        <f t="shared" si="8"/>
        <v>-</v>
      </c>
      <c r="CC25" s="1018" t="str">
        <f t="shared" si="8"/>
        <v>-</v>
      </c>
      <c r="CD25" s="1018" t="str">
        <f t="shared" si="8"/>
        <v>-</v>
      </c>
      <c r="CE25" s="1029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913" t="s">
        <v>166</v>
      </c>
      <c r="G26" s="913" t="s">
        <v>167</v>
      </c>
      <c r="H26" s="913" t="s">
        <v>168</v>
      </c>
      <c r="I26" s="913" t="s">
        <v>169</v>
      </c>
      <c r="J26" s="913" t="s">
        <v>170</v>
      </c>
      <c r="K26" s="928" t="s">
        <v>171</v>
      </c>
      <c r="L26" s="501"/>
      <c r="M26" s="918"/>
      <c r="N26" s="918"/>
      <c r="O26" s="918"/>
      <c r="P26" s="918"/>
      <c r="Q26" s="965"/>
      <c r="R26" s="966"/>
      <c r="S26" s="967"/>
      <c r="T26" s="967"/>
      <c r="U26" s="967"/>
      <c r="V26" s="967"/>
      <c r="W26" s="968"/>
      <c r="X26" s="966"/>
      <c r="Y26" s="967"/>
      <c r="Z26" s="967"/>
      <c r="AA26" s="967"/>
      <c r="AB26" s="967"/>
      <c r="AC26" s="968"/>
      <c r="AD26" s="501"/>
      <c r="AE26" s="918"/>
      <c r="AF26" s="918"/>
      <c r="AG26" s="918"/>
      <c r="AH26" s="918"/>
      <c r="AI26" s="965"/>
      <c r="AJ26" s="501"/>
      <c r="AK26" s="918"/>
      <c r="AL26" s="918"/>
      <c r="AM26" s="918"/>
      <c r="AN26" s="918"/>
      <c r="AO26" s="965"/>
      <c r="AP26" s="981"/>
      <c r="AQ26" s="990"/>
      <c r="AR26" s="990"/>
      <c r="AS26" s="990"/>
      <c r="AT26" s="990"/>
      <c r="AU26" s="991"/>
      <c r="AV26" s="981"/>
      <c r="AW26" s="990"/>
      <c r="AX26" s="990"/>
      <c r="AY26" s="990"/>
      <c r="AZ26" s="990"/>
      <c r="BA26" s="991"/>
      <c r="BB26" s="981"/>
      <c r="BC26" s="990"/>
      <c r="BD26" s="990"/>
      <c r="BE26" s="990"/>
      <c r="BF26" s="990"/>
      <c r="BG26" s="991"/>
      <c r="BH26" s="782">
        <f t="shared" si="0"/>
        <v>0</v>
      </c>
      <c r="BI26" s="783">
        <f t="shared" si="1"/>
        <v>0</v>
      </c>
      <c r="BJ26" s="783">
        <f t="shared" si="2"/>
        <v>0</v>
      </c>
      <c r="BK26" s="783">
        <f t="shared" si="3"/>
        <v>0</v>
      </c>
      <c r="BL26" s="783">
        <f t="shared" si="4"/>
        <v>0</v>
      </c>
      <c r="BM26" s="1004">
        <f>IF($A$1="补货",Q26+W26+AC26,Q26)</f>
        <v>0</v>
      </c>
      <c r="BN26" s="966"/>
      <c r="BO26" s="967"/>
      <c r="BP26" s="967"/>
      <c r="BQ26" s="967"/>
      <c r="BR26" s="967"/>
      <c r="BS26" s="968"/>
      <c r="BT26" s="797">
        <f t="shared" si="7"/>
        <v>0</v>
      </c>
      <c r="BU26" s="798">
        <f t="shared" si="7"/>
        <v>0</v>
      </c>
      <c r="BV26" s="798">
        <f t="shared" si="7"/>
        <v>0</v>
      </c>
      <c r="BW26" s="798">
        <f t="shared" si="7"/>
        <v>0</v>
      </c>
      <c r="BX26" s="798">
        <f t="shared" si="7"/>
        <v>0</v>
      </c>
      <c r="BY26" s="1019">
        <f t="shared" si="7"/>
        <v>0</v>
      </c>
      <c r="BZ26" s="1010" t="str">
        <f t="shared" si="8"/>
        <v>-</v>
      </c>
      <c r="CA26" s="1018" t="str">
        <f t="shared" si="8"/>
        <v>-</v>
      </c>
      <c r="CB26" s="1018" t="str">
        <f t="shared" si="8"/>
        <v>-</v>
      </c>
      <c r="CC26" s="1018" t="str">
        <f t="shared" si="8"/>
        <v>-</v>
      </c>
      <c r="CD26" s="1018" t="str">
        <f t="shared" si="8"/>
        <v>-</v>
      </c>
      <c r="CE26" s="1029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911" t="s">
        <v>172</v>
      </c>
      <c r="G27" s="911" t="s">
        <v>173</v>
      </c>
      <c r="H27" s="911" t="s">
        <v>174</v>
      </c>
      <c r="I27" s="911" t="s">
        <v>175</v>
      </c>
      <c r="J27" s="911" t="s">
        <v>176</v>
      </c>
      <c r="K27" s="926" t="s">
        <v>177</v>
      </c>
      <c r="L27" s="512"/>
      <c r="M27" s="921"/>
      <c r="N27" s="921"/>
      <c r="O27" s="921"/>
      <c r="P27" s="921"/>
      <c r="Q27" s="953"/>
      <c r="R27" s="969"/>
      <c r="S27" s="970"/>
      <c r="T27" s="970"/>
      <c r="U27" s="970"/>
      <c r="V27" s="970"/>
      <c r="W27" s="956"/>
      <c r="X27" s="969"/>
      <c r="Y27" s="970"/>
      <c r="Z27" s="970"/>
      <c r="AA27" s="970"/>
      <c r="AB27" s="970"/>
      <c r="AC27" s="956"/>
      <c r="AD27" s="512"/>
      <c r="AE27" s="921"/>
      <c r="AF27" s="921"/>
      <c r="AG27" s="921"/>
      <c r="AH27" s="921"/>
      <c r="AI27" s="953"/>
      <c r="AJ27" s="512"/>
      <c r="AK27" s="921"/>
      <c r="AL27" s="921"/>
      <c r="AM27" s="921"/>
      <c r="AN27" s="921"/>
      <c r="AO27" s="953"/>
      <c r="AP27" s="984"/>
      <c r="AQ27" s="985"/>
      <c r="AR27" s="985"/>
      <c r="AS27" s="985"/>
      <c r="AT27" s="985"/>
      <c r="AU27" s="986"/>
      <c r="AV27" s="984"/>
      <c r="AW27" s="985"/>
      <c r="AX27" s="985"/>
      <c r="AY27" s="985"/>
      <c r="AZ27" s="985"/>
      <c r="BA27" s="986"/>
      <c r="BB27" s="984"/>
      <c r="BC27" s="985"/>
      <c r="BD27" s="985"/>
      <c r="BE27" s="985"/>
      <c r="BF27" s="985"/>
      <c r="BG27" s="986"/>
      <c r="BH27" s="784">
        <f t="shared" si="0"/>
        <v>0</v>
      </c>
      <c r="BI27" s="785">
        <f t="shared" si="1"/>
        <v>0</v>
      </c>
      <c r="BJ27" s="785">
        <f t="shared" si="2"/>
        <v>0</v>
      </c>
      <c r="BK27" s="785">
        <f t="shared" si="3"/>
        <v>0</v>
      </c>
      <c r="BL27" s="785">
        <f t="shared" si="4"/>
        <v>0</v>
      </c>
      <c r="BM27" s="1003">
        <f>IF($A$1="补货",Q27+W27+AC27,Q27)</f>
        <v>0</v>
      </c>
      <c r="BN27" s="969"/>
      <c r="BO27" s="970"/>
      <c r="BP27" s="970"/>
      <c r="BQ27" s="970"/>
      <c r="BR27" s="970"/>
      <c r="BS27" s="956"/>
      <c r="BT27" s="799">
        <f t="shared" si="7"/>
        <v>0</v>
      </c>
      <c r="BU27" s="800">
        <f t="shared" si="7"/>
        <v>0</v>
      </c>
      <c r="BV27" s="800">
        <f t="shared" si="7"/>
        <v>0</v>
      </c>
      <c r="BW27" s="800">
        <f t="shared" si="7"/>
        <v>0</v>
      </c>
      <c r="BX27" s="800">
        <f t="shared" si="7"/>
        <v>0</v>
      </c>
      <c r="BY27" s="1014">
        <f t="shared" si="7"/>
        <v>0</v>
      </c>
      <c r="BZ27" s="1015" t="str">
        <f t="shared" si="8"/>
        <v>-</v>
      </c>
      <c r="CA27" s="1016" t="str">
        <f t="shared" si="8"/>
        <v>-</v>
      </c>
      <c r="CB27" s="1016" t="str">
        <f t="shared" si="8"/>
        <v>-</v>
      </c>
      <c r="CC27" s="1016" t="str">
        <f t="shared" si="8"/>
        <v>-</v>
      </c>
      <c r="CD27" s="1016" t="str">
        <f t="shared" si="8"/>
        <v>-</v>
      </c>
      <c r="CE27" s="1027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914" t="s">
        <v>180</v>
      </c>
      <c r="G28" s="914" t="s">
        <v>181</v>
      </c>
      <c r="H28" s="914" t="s">
        <v>182</v>
      </c>
      <c r="I28" s="914" t="s">
        <v>183</v>
      </c>
      <c r="J28" s="929"/>
      <c r="K28" s="930"/>
      <c r="L28" s="931"/>
      <c r="M28" s="932"/>
      <c r="N28" s="932"/>
      <c r="O28" s="932"/>
      <c r="P28" s="933"/>
      <c r="Q28" s="971"/>
      <c r="R28" s="972"/>
      <c r="S28" s="973"/>
      <c r="T28" s="973"/>
      <c r="U28" s="973"/>
      <c r="V28" s="974"/>
      <c r="W28" s="975"/>
      <c r="X28" s="972"/>
      <c r="Y28" s="973"/>
      <c r="Z28" s="973"/>
      <c r="AA28" s="973"/>
      <c r="AB28" s="974"/>
      <c r="AC28" s="975"/>
      <c r="AD28" s="931"/>
      <c r="AE28" s="932"/>
      <c r="AF28" s="932"/>
      <c r="AG28" s="932"/>
      <c r="AH28" s="933"/>
      <c r="AI28" s="971"/>
      <c r="AJ28" s="931"/>
      <c r="AK28" s="932"/>
      <c r="AL28" s="932"/>
      <c r="AM28" s="932"/>
      <c r="AN28" s="933"/>
      <c r="AO28" s="971"/>
      <c r="AP28" s="992"/>
      <c r="AQ28" s="993"/>
      <c r="AR28" s="993"/>
      <c r="AS28" s="993"/>
      <c r="AT28" s="974"/>
      <c r="AU28" s="975"/>
      <c r="AV28" s="992"/>
      <c r="AW28" s="993"/>
      <c r="AX28" s="993"/>
      <c r="AY28" s="993"/>
      <c r="AZ28" s="974"/>
      <c r="BA28" s="975"/>
      <c r="BB28" s="992"/>
      <c r="BC28" s="993"/>
      <c r="BD28" s="993"/>
      <c r="BE28" s="993"/>
      <c r="BF28" s="974"/>
      <c r="BG28" s="975"/>
      <c r="BH28" s="999">
        <f t="shared" ref="BH28:BK30" si="13">IF($A$1="补货",L28+R28+X28,L28)</f>
        <v>0</v>
      </c>
      <c r="BI28" s="1000">
        <f t="shared" si="13"/>
        <v>0</v>
      </c>
      <c r="BJ28" s="1000">
        <f t="shared" si="13"/>
        <v>0</v>
      </c>
      <c r="BK28" s="1000">
        <f t="shared" si="13"/>
        <v>0</v>
      </c>
      <c r="BL28" s="974"/>
      <c r="BM28" s="975"/>
      <c r="BN28" s="972"/>
      <c r="BO28" s="973"/>
      <c r="BP28" s="973"/>
      <c r="BQ28" s="973"/>
      <c r="BR28" s="974"/>
      <c r="BS28" s="975"/>
      <c r="BT28" s="1005">
        <f t="shared" si="7"/>
        <v>0</v>
      </c>
      <c r="BU28" s="1020">
        <f t="shared" si="7"/>
        <v>0</v>
      </c>
      <c r="BV28" s="1020">
        <f t="shared" si="7"/>
        <v>0</v>
      </c>
      <c r="BW28" s="1020">
        <f t="shared" si="7"/>
        <v>0</v>
      </c>
      <c r="BX28" s="974"/>
      <c r="BY28" s="975"/>
      <c r="BZ28" s="1021" t="str">
        <f t="shared" si="8"/>
        <v>-</v>
      </c>
      <c r="CA28" s="1022" t="str">
        <f t="shared" si="8"/>
        <v>-</v>
      </c>
      <c r="CB28" s="1022" t="str">
        <f t="shared" si="8"/>
        <v>-</v>
      </c>
      <c r="CC28" s="1022" t="str">
        <f t="shared" si="8"/>
        <v>-</v>
      </c>
      <c r="CD28" s="1030" t="str">
        <f t="shared" si="8"/>
        <v>-</v>
      </c>
      <c r="CE28" s="1031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912" t="s">
        <v>185</v>
      </c>
      <c r="G29" s="912" t="s">
        <v>186</v>
      </c>
      <c r="H29" s="912" t="s">
        <v>187</v>
      </c>
      <c r="I29" s="912" t="s">
        <v>188</v>
      </c>
      <c r="J29" s="912" t="s">
        <v>189</v>
      </c>
      <c r="K29" s="922"/>
      <c r="L29" s="685"/>
      <c r="M29" s="686"/>
      <c r="N29" s="686"/>
      <c r="O29" s="686"/>
      <c r="P29" s="686"/>
      <c r="Q29" s="937"/>
      <c r="R29" s="963"/>
      <c r="S29" s="964"/>
      <c r="T29" s="964"/>
      <c r="U29" s="964"/>
      <c r="V29" s="964"/>
      <c r="W29" s="940"/>
      <c r="X29" s="963"/>
      <c r="Y29" s="964"/>
      <c r="Z29" s="964"/>
      <c r="AA29" s="964"/>
      <c r="AB29" s="964"/>
      <c r="AC29" s="940"/>
      <c r="AD29" s="685"/>
      <c r="AE29" s="686"/>
      <c r="AF29" s="686"/>
      <c r="AG29" s="686"/>
      <c r="AH29" s="686"/>
      <c r="AI29" s="937"/>
      <c r="AJ29" s="685"/>
      <c r="AK29" s="686"/>
      <c r="AL29" s="686"/>
      <c r="AM29" s="686"/>
      <c r="AN29" s="686"/>
      <c r="AO29" s="937"/>
      <c r="AP29" s="979"/>
      <c r="AQ29" s="980"/>
      <c r="AR29" s="980"/>
      <c r="AS29" s="980"/>
      <c r="AT29" s="980"/>
      <c r="AU29" s="940"/>
      <c r="AV29" s="979"/>
      <c r="AW29" s="980"/>
      <c r="AX29" s="980"/>
      <c r="AY29" s="980"/>
      <c r="AZ29" s="980"/>
      <c r="BA29" s="940"/>
      <c r="BB29" s="979"/>
      <c r="BC29" s="980"/>
      <c r="BD29" s="980"/>
      <c r="BE29" s="980"/>
      <c r="BF29" s="980"/>
      <c r="BG29" s="940"/>
      <c r="BH29" s="997">
        <f t="shared" si="13"/>
        <v>0</v>
      </c>
      <c r="BI29" s="781">
        <f t="shared" si="13"/>
        <v>0</v>
      </c>
      <c r="BJ29" s="781">
        <f t="shared" si="13"/>
        <v>0</v>
      </c>
      <c r="BK29" s="781">
        <f t="shared" si="13"/>
        <v>0</v>
      </c>
      <c r="BL29" s="781">
        <f>IF($A$1="补货",P29+V29+AB29,P29)</f>
        <v>0</v>
      </c>
      <c r="BM29" s="940"/>
      <c r="BN29" s="963"/>
      <c r="BO29" s="964"/>
      <c r="BP29" s="964"/>
      <c r="BQ29" s="964"/>
      <c r="BR29" s="964"/>
      <c r="BS29" s="940"/>
      <c r="BT29" s="780">
        <f t="shared" si="7"/>
        <v>0</v>
      </c>
      <c r="BU29" s="796">
        <f t="shared" si="7"/>
        <v>0</v>
      </c>
      <c r="BV29" s="796">
        <f t="shared" si="7"/>
        <v>0</v>
      </c>
      <c r="BW29" s="796">
        <f t="shared" si="7"/>
        <v>0</v>
      </c>
      <c r="BX29" s="796">
        <f t="shared" si="7"/>
        <v>0</v>
      </c>
      <c r="BY29" s="940"/>
      <c r="BZ29" s="1006" t="str">
        <f t="shared" si="8"/>
        <v>-</v>
      </c>
      <c r="CA29" s="1007" t="str">
        <f t="shared" si="8"/>
        <v>-</v>
      </c>
      <c r="CB29" s="1007" t="str">
        <f t="shared" si="8"/>
        <v>-</v>
      </c>
      <c r="CC29" s="1007" t="str">
        <f t="shared" si="8"/>
        <v>-</v>
      </c>
      <c r="CD29" s="1007" t="str">
        <f t="shared" si="8"/>
        <v>-</v>
      </c>
      <c r="CE29" s="1023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911" t="s">
        <v>190</v>
      </c>
      <c r="G30" s="911" t="s">
        <v>191</v>
      </c>
      <c r="H30" s="911" t="s">
        <v>192</v>
      </c>
      <c r="I30" s="911" t="s">
        <v>193</v>
      </c>
      <c r="J30" s="911" t="s">
        <v>194</v>
      </c>
      <c r="K30" s="924"/>
      <c r="L30" s="691"/>
      <c r="M30" s="692"/>
      <c r="N30" s="692"/>
      <c r="O30" s="692"/>
      <c r="P30" s="692"/>
      <c r="Q30" s="946"/>
      <c r="R30" s="969"/>
      <c r="S30" s="970"/>
      <c r="T30" s="970"/>
      <c r="U30" s="970"/>
      <c r="V30" s="970"/>
      <c r="W30" s="949"/>
      <c r="X30" s="969"/>
      <c r="Y30" s="970"/>
      <c r="Z30" s="970"/>
      <c r="AA30" s="970"/>
      <c r="AB30" s="970"/>
      <c r="AC30" s="949"/>
      <c r="AD30" s="691"/>
      <c r="AE30" s="692"/>
      <c r="AF30" s="692"/>
      <c r="AG30" s="692"/>
      <c r="AH30" s="692"/>
      <c r="AI30" s="946"/>
      <c r="AJ30" s="691"/>
      <c r="AK30" s="692"/>
      <c r="AL30" s="692"/>
      <c r="AM30" s="692"/>
      <c r="AN30" s="692"/>
      <c r="AO30" s="946"/>
      <c r="AP30" s="984"/>
      <c r="AQ30" s="985"/>
      <c r="AR30" s="985"/>
      <c r="AS30" s="985"/>
      <c r="AT30" s="985"/>
      <c r="AU30" s="949"/>
      <c r="AV30" s="984"/>
      <c r="AW30" s="985"/>
      <c r="AX30" s="985"/>
      <c r="AY30" s="985"/>
      <c r="AZ30" s="985"/>
      <c r="BA30" s="949"/>
      <c r="BB30" s="984"/>
      <c r="BC30" s="985"/>
      <c r="BD30" s="985"/>
      <c r="BE30" s="985"/>
      <c r="BF30" s="985"/>
      <c r="BG30" s="949"/>
      <c r="BH30" s="784">
        <f t="shared" si="13"/>
        <v>0</v>
      </c>
      <c r="BI30" s="785">
        <f t="shared" si="13"/>
        <v>0</v>
      </c>
      <c r="BJ30" s="785">
        <f t="shared" si="13"/>
        <v>0</v>
      </c>
      <c r="BK30" s="785">
        <f t="shared" si="13"/>
        <v>0</v>
      </c>
      <c r="BL30" s="785">
        <f>IF($A$1="补货",P30+V30+AB30,P30)</f>
        <v>0</v>
      </c>
      <c r="BM30" s="949"/>
      <c r="BN30" s="969"/>
      <c r="BO30" s="970"/>
      <c r="BP30" s="970"/>
      <c r="BQ30" s="970"/>
      <c r="BR30" s="970"/>
      <c r="BS30" s="949"/>
      <c r="BT30" s="799">
        <f t="shared" si="7"/>
        <v>0</v>
      </c>
      <c r="BU30" s="800">
        <f t="shared" si="7"/>
        <v>0</v>
      </c>
      <c r="BV30" s="800">
        <f t="shared" si="7"/>
        <v>0</v>
      </c>
      <c r="BW30" s="800">
        <f t="shared" si="7"/>
        <v>0</v>
      </c>
      <c r="BX30" s="800">
        <f t="shared" si="7"/>
        <v>0</v>
      </c>
      <c r="BY30" s="949"/>
      <c r="BZ30" s="1015" t="str">
        <f t="shared" si="8"/>
        <v>-</v>
      </c>
      <c r="CA30" s="1016" t="str">
        <f t="shared" si="8"/>
        <v>-</v>
      </c>
      <c r="CB30" s="1016" t="str">
        <f t="shared" si="8"/>
        <v>-</v>
      </c>
      <c r="CC30" s="1016" t="str">
        <f t="shared" si="8"/>
        <v>-</v>
      </c>
      <c r="CD30" s="1016" t="str">
        <f t="shared" si="8"/>
        <v>-</v>
      </c>
      <c r="CE30" s="102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7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8" priority="11">
      <formula>BZ4&lt;20</formula>
    </cfRule>
    <cfRule type="expression" dxfId="9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" t="s">
        <v>472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3" t="s">
        <v>472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27" t="s">
        <v>472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4" t="s">
        <v>472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07" t="s">
        <v>472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08" t="s">
        <v>472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30" t="s">
        <v>472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4" t="s">
        <v>472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3" t="s">
        <v>472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30" t="s">
        <v>472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" t="s">
        <v>472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3" t="s">
        <v>472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27" t="s">
        <v>472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4" t="s">
        <v>472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3" t="s">
        <v>472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30" t="s">
        <v>472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27" t="s">
        <v>472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30" t="s">
        <v>472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3" t="s">
        <v>472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3" t="s">
        <v>472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27" t="s">
        <v>472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3" t="s">
        <v>472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3" t="s">
        <v>472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30" t="s">
        <v>472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4" t="s">
        <v>472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3" t="s">
        <v>472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27" t="s">
        <v>472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4" t="s">
        <v>472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3" t="s">
        <v>472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30" t="s">
        <v>472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224" t="s">
        <v>773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224" t="s">
        <v>773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224" t="s">
        <v>773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2" priority="2">
      <formula>$B$1="MX"</formula>
    </cfRule>
  </conditionalFormatting>
  <conditionalFormatting sqref="B90:M92 B97:M99 B103:M108 C118:M120 B135:M146">
    <cfRule type="expression" dxfId="12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zoomScale="85" zoomScaleNormal="85" workbookViewId="0">
      <selection activeCell="G42" sqref="G4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801</v>
      </c>
      <c r="C3" s="240" t="s">
        <v>802</v>
      </c>
      <c r="D3" s="241" t="s">
        <v>803</v>
      </c>
      <c r="E3" s="241" t="s">
        <v>804</v>
      </c>
      <c r="F3" s="242" t="s">
        <v>805</v>
      </c>
      <c r="G3" s="242" t="s">
        <v>806</v>
      </c>
      <c r="H3" s="243" t="s">
        <v>450</v>
      </c>
      <c r="I3" s="282" t="s">
        <v>807</v>
      </c>
      <c r="J3" s="282" t="s">
        <v>808</v>
      </c>
      <c r="K3" s="283" t="s">
        <v>809</v>
      </c>
      <c r="L3" s="284" t="s">
        <v>810</v>
      </c>
      <c r="M3" s="285" t="s">
        <v>811</v>
      </c>
      <c r="N3" s="285" t="s">
        <v>812</v>
      </c>
      <c r="O3" s="285" t="s">
        <v>813</v>
      </c>
      <c r="P3" s="285" t="s">
        <v>814</v>
      </c>
      <c r="Q3" s="285" t="s">
        <v>815</v>
      </c>
      <c r="R3" s="304" t="s">
        <v>453</v>
      </c>
      <c r="S3" s="304" t="s">
        <v>195</v>
      </c>
      <c r="T3" s="304" t="s">
        <v>10</v>
      </c>
      <c r="U3" s="305" t="s">
        <v>816</v>
      </c>
      <c r="V3" s="306" t="s">
        <v>817</v>
      </c>
    </row>
    <row r="4" customHeight="1" spans="2:22">
      <c r="B4" s="244"/>
      <c r="C4" s="245" t="s">
        <v>818</v>
      </c>
      <c r="D4" s="246" t="s">
        <v>819</v>
      </c>
      <c r="E4" s="246" t="s">
        <v>153</v>
      </c>
      <c r="F4" s="247" t="s">
        <v>820</v>
      </c>
      <c r="G4" s="248" t="s">
        <v>821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822</v>
      </c>
      <c r="D5" s="246" t="s">
        <v>823</v>
      </c>
      <c r="E5" s="246" t="s">
        <v>824</v>
      </c>
      <c r="F5" s="247" t="s">
        <v>820</v>
      </c>
      <c r="G5" s="248" t="s">
        <v>825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826</v>
      </c>
      <c r="D6" s="246" t="s">
        <v>827</v>
      </c>
      <c r="E6" s="246" t="s">
        <v>24</v>
      </c>
      <c r="F6" s="247" t="s">
        <v>820</v>
      </c>
      <c r="G6" s="248" t="s">
        <v>828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829</v>
      </c>
      <c r="D7" s="246" t="s">
        <v>830</v>
      </c>
      <c r="E7" s="246" t="s">
        <v>831</v>
      </c>
      <c r="F7" s="247" t="s">
        <v>820</v>
      </c>
      <c r="G7" s="248" t="s">
        <v>832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833</v>
      </c>
      <c r="D8" s="246" t="s">
        <v>834</v>
      </c>
      <c r="E8" s="246" t="s">
        <v>153</v>
      </c>
      <c r="F8" s="247" t="s">
        <v>835</v>
      </c>
      <c r="G8" s="248" t="s">
        <v>836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837</v>
      </c>
      <c r="D9" s="246" t="s">
        <v>838</v>
      </c>
      <c r="E9" s="246" t="s">
        <v>824</v>
      </c>
      <c r="F9" s="247" t="s">
        <v>835</v>
      </c>
      <c r="G9" s="248" t="s">
        <v>839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840</v>
      </c>
      <c r="D10" s="252" t="s">
        <v>841</v>
      </c>
      <c r="E10" s="252" t="s">
        <v>24</v>
      </c>
      <c r="F10" s="253" t="s">
        <v>835</v>
      </c>
      <c r="G10" s="254" t="s">
        <v>842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843</v>
      </c>
      <c r="D11" s="258" t="s">
        <v>844</v>
      </c>
      <c r="E11" s="258"/>
      <c r="F11" s="259" t="s">
        <v>845</v>
      </c>
      <c r="G11" s="260" t="s">
        <v>846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847</v>
      </c>
      <c r="D12" s="246" t="s">
        <v>848</v>
      </c>
      <c r="E12" s="246"/>
      <c r="F12" s="247" t="s">
        <v>849</v>
      </c>
      <c r="G12" s="248" t="s">
        <v>850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851</v>
      </c>
      <c r="D13" s="246" t="s">
        <v>852</v>
      </c>
      <c r="E13" s="246"/>
      <c r="F13" s="247" t="s">
        <v>853</v>
      </c>
      <c r="G13" s="248" t="s">
        <v>854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855</v>
      </c>
      <c r="D14" s="246" t="s">
        <v>856</v>
      </c>
      <c r="E14" s="246"/>
      <c r="F14" s="247" t="s">
        <v>857</v>
      </c>
      <c r="G14" s="248" t="s">
        <v>858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859</v>
      </c>
      <c r="D15" s="265" t="s">
        <v>860</v>
      </c>
      <c r="E15" s="265"/>
      <c r="F15" s="266" t="s">
        <v>857</v>
      </c>
      <c r="G15" s="267" t="s">
        <v>861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862</v>
      </c>
      <c r="D16" s="271" t="s">
        <v>863</v>
      </c>
      <c r="E16" s="271"/>
      <c r="F16" s="272" t="s">
        <v>864</v>
      </c>
      <c r="G16" s="273" t="s">
        <v>865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866</v>
      </c>
      <c r="D17" s="246" t="s">
        <v>867</v>
      </c>
      <c r="E17" s="246"/>
      <c r="F17" s="247" t="s">
        <v>868</v>
      </c>
      <c r="G17" s="248" t="s">
        <v>869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870</v>
      </c>
      <c r="D18" s="246" t="s">
        <v>871</v>
      </c>
      <c r="E18" s="246"/>
      <c r="F18" s="247" t="s">
        <v>872</v>
      </c>
      <c r="G18" s="248" t="s">
        <v>873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874</v>
      </c>
      <c r="D19" s="246" t="s">
        <v>875</v>
      </c>
      <c r="E19" s="246"/>
      <c r="F19" s="247" t="s">
        <v>845</v>
      </c>
      <c r="G19" s="248" t="s">
        <v>876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877</v>
      </c>
      <c r="D20" s="246" t="s">
        <v>878</v>
      </c>
      <c r="E20" s="246"/>
      <c r="F20" s="247" t="s">
        <v>853</v>
      </c>
      <c r="G20" s="248" t="s">
        <v>879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880</v>
      </c>
      <c r="D21" s="246" t="s">
        <v>881</v>
      </c>
      <c r="E21" s="246"/>
      <c r="F21" s="247" t="s">
        <v>857</v>
      </c>
      <c r="G21" s="248" t="s">
        <v>882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883</v>
      </c>
      <c r="D22" s="252" t="s">
        <v>884</v>
      </c>
      <c r="E22" s="252"/>
      <c r="F22" s="253" t="s">
        <v>885</v>
      </c>
      <c r="G22" s="254" t="s">
        <v>886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887</v>
      </c>
      <c r="D23" s="258" t="s">
        <v>888</v>
      </c>
      <c r="E23" s="258" t="s">
        <v>38</v>
      </c>
      <c r="F23" s="259" t="s">
        <v>853</v>
      </c>
      <c r="G23" s="260" t="s">
        <v>889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890</v>
      </c>
      <c r="D24" s="246" t="s">
        <v>891</v>
      </c>
      <c r="E24" s="246" t="s">
        <v>24</v>
      </c>
      <c r="F24" s="247" t="s">
        <v>853</v>
      </c>
      <c r="G24" s="248" t="s">
        <v>892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893</v>
      </c>
      <c r="D25" s="246" t="s">
        <v>894</v>
      </c>
      <c r="E25" s="246" t="s">
        <v>38</v>
      </c>
      <c r="F25" s="247" t="s">
        <v>895</v>
      </c>
      <c r="G25" s="248" t="s">
        <v>896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897</v>
      </c>
      <c r="D26" s="246" t="s">
        <v>898</v>
      </c>
      <c r="E26" s="246" t="s">
        <v>24</v>
      </c>
      <c r="F26" s="247" t="s">
        <v>895</v>
      </c>
      <c r="G26" s="248" t="s">
        <v>899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900</v>
      </c>
      <c r="D27" s="246" t="s">
        <v>901</v>
      </c>
      <c r="E27" s="246" t="s">
        <v>31</v>
      </c>
      <c r="F27" s="247" t="s">
        <v>895</v>
      </c>
      <c r="G27" s="248" t="s">
        <v>902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903</v>
      </c>
      <c r="D28" s="246" t="s">
        <v>904</v>
      </c>
      <c r="E28" s="246" t="s">
        <v>38</v>
      </c>
      <c r="F28" s="247" t="s">
        <v>857</v>
      </c>
      <c r="G28" s="248" t="s">
        <v>905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906</v>
      </c>
      <c r="D29" s="246" t="s">
        <v>907</v>
      </c>
      <c r="E29" s="246" t="s">
        <v>153</v>
      </c>
      <c r="F29" s="247" t="s">
        <v>857</v>
      </c>
      <c r="G29" s="248" t="s">
        <v>908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909</v>
      </c>
      <c r="D30" s="246" t="s">
        <v>910</v>
      </c>
      <c r="E30" s="246" t="s">
        <v>911</v>
      </c>
      <c r="F30" s="247" t="s">
        <v>857</v>
      </c>
      <c r="G30" s="248" t="s">
        <v>912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913</v>
      </c>
      <c r="D31" s="246" t="s">
        <v>914</v>
      </c>
      <c r="E31" s="246" t="s">
        <v>24</v>
      </c>
      <c r="F31" s="247" t="s">
        <v>857</v>
      </c>
      <c r="G31" s="248" t="s">
        <v>915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916</v>
      </c>
      <c r="D32" s="246" t="s">
        <v>917</v>
      </c>
      <c r="E32" s="246" t="s">
        <v>31</v>
      </c>
      <c r="F32" s="247" t="s">
        <v>857</v>
      </c>
      <c r="G32" s="248" t="s">
        <v>918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919</v>
      </c>
      <c r="D33" s="246" t="s">
        <v>920</v>
      </c>
      <c r="E33" s="246" t="s">
        <v>38</v>
      </c>
      <c r="F33" s="247" t="s">
        <v>885</v>
      </c>
      <c r="G33" s="248" t="s">
        <v>921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922</v>
      </c>
      <c r="D34" s="246" t="s">
        <v>923</v>
      </c>
      <c r="E34" s="246" t="s">
        <v>153</v>
      </c>
      <c r="F34" s="247" t="s">
        <v>885</v>
      </c>
      <c r="G34" s="248" t="s">
        <v>924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925</v>
      </c>
      <c r="D35" s="246" t="s">
        <v>926</v>
      </c>
      <c r="E35" s="246" t="s">
        <v>911</v>
      </c>
      <c r="F35" s="247" t="s">
        <v>885</v>
      </c>
      <c r="G35" s="248" t="s">
        <v>927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928</v>
      </c>
      <c r="D36" s="246" t="s">
        <v>929</v>
      </c>
      <c r="E36" s="246" t="s">
        <v>24</v>
      </c>
      <c r="F36" s="247" t="s">
        <v>885</v>
      </c>
      <c r="G36" s="248" t="s">
        <v>930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931</v>
      </c>
      <c r="D37" s="246" t="s">
        <v>932</v>
      </c>
      <c r="E37" s="246" t="s">
        <v>31</v>
      </c>
      <c r="F37" s="247" t="s">
        <v>885</v>
      </c>
      <c r="G37" s="248" t="s">
        <v>933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934</v>
      </c>
      <c r="D38" s="246" t="s">
        <v>935</v>
      </c>
      <c r="E38" s="246" t="s">
        <v>38</v>
      </c>
      <c r="F38" s="247" t="s">
        <v>845</v>
      </c>
      <c r="G38" s="248" t="s">
        <v>936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937</v>
      </c>
      <c r="D39" s="246" t="s">
        <v>938</v>
      </c>
      <c r="E39" s="246" t="s">
        <v>24</v>
      </c>
      <c r="F39" s="247" t="s">
        <v>845</v>
      </c>
      <c r="G39" s="248" t="s">
        <v>939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940</v>
      </c>
      <c r="D40" s="246" t="s">
        <v>941</v>
      </c>
      <c r="E40" s="246" t="s">
        <v>38</v>
      </c>
      <c r="F40" s="247" t="s">
        <v>942</v>
      </c>
      <c r="G40" s="248" t="s">
        <v>943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944</v>
      </c>
      <c r="D41" s="246" t="s">
        <v>945</v>
      </c>
      <c r="E41" s="246" t="s">
        <v>153</v>
      </c>
      <c r="F41" s="247" t="s">
        <v>942</v>
      </c>
      <c r="G41" s="248" t="s">
        <v>946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947</v>
      </c>
      <c r="D42" s="246" t="s">
        <v>948</v>
      </c>
      <c r="E42" s="246" t="s">
        <v>911</v>
      </c>
      <c r="F42" s="247" t="s">
        <v>942</v>
      </c>
      <c r="G42" s="248" t="s">
        <v>949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950</v>
      </c>
      <c r="D43" s="246" t="s">
        <v>951</v>
      </c>
      <c r="E43" s="246" t="s">
        <v>24</v>
      </c>
      <c r="F43" s="247" t="s">
        <v>942</v>
      </c>
      <c r="G43" s="248" t="s">
        <v>952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953</v>
      </c>
      <c r="D44" s="246" t="s">
        <v>954</v>
      </c>
      <c r="E44" s="246" t="s">
        <v>31</v>
      </c>
      <c r="F44" s="247" t="s">
        <v>942</v>
      </c>
      <c r="G44" s="248" t="s">
        <v>955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956</v>
      </c>
      <c r="D45" s="246" t="s">
        <v>957</v>
      </c>
      <c r="E45" s="246" t="s">
        <v>38</v>
      </c>
      <c r="F45" s="247" t="s">
        <v>958</v>
      </c>
      <c r="G45" s="248" t="s">
        <v>959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960</v>
      </c>
      <c r="D46" s="246" t="s">
        <v>961</v>
      </c>
      <c r="E46" s="246" t="s">
        <v>153</v>
      </c>
      <c r="F46" s="247" t="s">
        <v>958</v>
      </c>
      <c r="G46" s="248" t="s">
        <v>962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963</v>
      </c>
      <c r="D47" s="246" t="s">
        <v>964</v>
      </c>
      <c r="E47" s="246" t="s">
        <v>911</v>
      </c>
      <c r="F47" s="247" t="s">
        <v>958</v>
      </c>
      <c r="G47" s="248" t="s">
        <v>965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966</v>
      </c>
      <c r="D48" s="246" t="s">
        <v>967</v>
      </c>
      <c r="E48" s="246" t="s">
        <v>24</v>
      </c>
      <c r="F48" s="247" t="s">
        <v>958</v>
      </c>
      <c r="G48" s="248" t="s">
        <v>968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969</v>
      </c>
      <c r="D49" s="265" t="s">
        <v>970</v>
      </c>
      <c r="E49" s="265" t="s">
        <v>31</v>
      </c>
      <c r="F49" s="266" t="s">
        <v>958</v>
      </c>
      <c r="G49" s="267" t="s">
        <v>971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972</v>
      </c>
      <c r="D50" s="258" t="s">
        <v>973</v>
      </c>
      <c r="E50" s="258" t="s">
        <v>145</v>
      </c>
      <c r="F50" s="259" t="s">
        <v>864</v>
      </c>
      <c r="G50" s="260" t="s">
        <v>974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975</v>
      </c>
      <c r="D51" s="246" t="s">
        <v>976</v>
      </c>
      <c r="E51" s="246" t="s">
        <v>145</v>
      </c>
      <c r="F51" s="272" t="s">
        <v>868</v>
      </c>
      <c r="G51" s="248" t="s">
        <v>977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978</v>
      </c>
      <c r="D52" s="246" t="s">
        <v>979</v>
      </c>
      <c r="E52" s="246" t="s">
        <v>145</v>
      </c>
      <c r="F52" s="272" t="s">
        <v>872</v>
      </c>
      <c r="G52" s="248" t="s">
        <v>980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981</v>
      </c>
      <c r="D53" s="265" t="s">
        <v>982</v>
      </c>
      <c r="E53" s="265" t="s">
        <v>983</v>
      </c>
      <c r="F53" s="266" t="s">
        <v>984</v>
      </c>
      <c r="G53" s="267" t="s">
        <v>985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986</v>
      </c>
      <c r="D54" s="271" t="s">
        <v>987</v>
      </c>
      <c r="E54" s="271"/>
      <c r="F54" s="272" t="s">
        <v>845</v>
      </c>
      <c r="G54" s="273" t="s">
        <v>988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989</v>
      </c>
      <c r="D55" s="246" t="s">
        <v>990</v>
      </c>
      <c r="E55" s="246"/>
      <c r="F55" s="247" t="s">
        <v>885</v>
      </c>
      <c r="G55" s="248" t="s">
        <v>991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992</v>
      </c>
      <c r="D56" s="246" t="s">
        <v>993</v>
      </c>
      <c r="E56" s="246"/>
      <c r="F56" s="247" t="s">
        <v>895</v>
      </c>
      <c r="G56" s="248" t="s">
        <v>994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995</v>
      </c>
      <c r="D57" s="246" t="s">
        <v>996</v>
      </c>
      <c r="E57" s="246"/>
      <c r="F57" s="247" t="s">
        <v>857</v>
      </c>
      <c r="G57" s="248" t="s">
        <v>997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998</v>
      </c>
      <c r="D58" s="265" t="s">
        <v>999</v>
      </c>
      <c r="E58" s="265"/>
      <c r="F58" s="266" t="s">
        <v>885</v>
      </c>
      <c r="G58" s="267" t="s">
        <v>1000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1001</v>
      </c>
      <c r="D59" s="278" t="s">
        <v>1002</v>
      </c>
      <c r="E59" s="278"/>
      <c r="F59" s="279" t="s">
        <v>1003</v>
      </c>
      <c r="G59" s="280" t="s">
        <v>1004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1005</v>
      </c>
      <c r="D60" s="258" t="s">
        <v>1006</v>
      </c>
      <c r="E60" s="258"/>
      <c r="F60" s="259" t="s">
        <v>1007</v>
      </c>
      <c r="G60" s="260" t="s">
        <v>1008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1009</v>
      </c>
      <c r="D61" s="246" t="s">
        <v>1010</v>
      </c>
      <c r="E61" s="246"/>
      <c r="F61" s="247" t="s">
        <v>942</v>
      </c>
      <c r="G61" s="248" t="s">
        <v>1011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1012</v>
      </c>
      <c r="D62" s="246" t="s">
        <v>1013</v>
      </c>
      <c r="E62" s="246"/>
      <c r="F62" s="247" t="s">
        <v>958</v>
      </c>
      <c r="G62" s="248" t="s">
        <v>1014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1015</v>
      </c>
      <c r="D63" s="246" t="s">
        <v>1016</v>
      </c>
      <c r="E63" s="246"/>
      <c r="F63" s="247" t="s">
        <v>1017</v>
      </c>
      <c r="G63" s="248" t="s">
        <v>1018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1019</v>
      </c>
      <c r="D64" s="246" t="s">
        <v>1020</v>
      </c>
      <c r="E64" s="246"/>
      <c r="F64" s="247" t="s">
        <v>1021</v>
      </c>
      <c r="G64" s="248" t="s">
        <v>1022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1023</v>
      </c>
      <c r="D65" s="265" t="s">
        <v>1024</v>
      </c>
      <c r="E65" s="265"/>
      <c r="F65" s="266" t="s">
        <v>1025</v>
      </c>
      <c r="G65" s="267" t="s">
        <v>1026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1027</v>
      </c>
      <c r="D66" s="258" t="s">
        <v>1028</v>
      </c>
      <c r="E66" s="258"/>
      <c r="F66" s="259" t="s">
        <v>1029</v>
      </c>
      <c r="G66" s="260" t="s">
        <v>1030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1031</v>
      </c>
      <c r="D67" s="246" t="s">
        <v>1032</v>
      </c>
      <c r="E67" s="246"/>
      <c r="F67" s="247" t="s">
        <v>1033</v>
      </c>
      <c r="G67" s="248" t="s">
        <v>1034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1035</v>
      </c>
      <c r="D68" s="246" t="s">
        <v>1036</v>
      </c>
      <c r="E68" s="246"/>
      <c r="F68" s="247" t="s">
        <v>1037</v>
      </c>
      <c r="G68" s="248" t="s">
        <v>1038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1039</v>
      </c>
      <c r="D69" s="246" t="s">
        <v>1040</v>
      </c>
      <c r="E69" s="246"/>
      <c r="F69" s="247" t="s">
        <v>1041</v>
      </c>
      <c r="G69" s="248" t="s">
        <v>1042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1043</v>
      </c>
      <c r="D70" s="246" t="s">
        <v>1044</v>
      </c>
      <c r="E70" s="246"/>
      <c r="F70" s="247" t="s">
        <v>1045</v>
      </c>
      <c r="G70" s="248" t="s">
        <v>1046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1047</v>
      </c>
      <c r="D71" s="265" t="s">
        <v>1048</v>
      </c>
      <c r="E71" s="265"/>
      <c r="F71" s="266" t="s">
        <v>1049</v>
      </c>
      <c r="G71" s="267" t="s">
        <v>1050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1051</v>
      </c>
      <c r="D72" s="258" t="s">
        <v>1052</v>
      </c>
      <c r="E72" s="258" t="s">
        <v>323</v>
      </c>
      <c r="F72" s="259" t="s">
        <v>853</v>
      </c>
      <c r="G72" s="260" t="s">
        <v>1053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1054</v>
      </c>
      <c r="D73" s="246" t="s">
        <v>1055</v>
      </c>
      <c r="E73" s="246" t="s">
        <v>145</v>
      </c>
      <c r="F73" s="247" t="s">
        <v>853</v>
      </c>
      <c r="G73" s="248" t="s">
        <v>1056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1057</v>
      </c>
      <c r="D74" s="246" t="s">
        <v>1058</v>
      </c>
      <c r="E74" s="246" t="s">
        <v>323</v>
      </c>
      <c r="F74" s="247" t="s">
        <v>895</v>
      </c>
      <c r="G74" s="248" t="s">
        <v>1059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1060</v>
      </c>
      <c r="D75" s="246" t="s">
        <v>1061</v>
      </c>
      <c r="E75" s="246" t="s">
        <v>145</v>
      </c>
      <c r="F75" s="247" t="s">
        <v>895</v>
      </c>
      <c r="G75" s="248" t="s">
        <v>1062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1063</v>
      </c>
      <c r="D76" s="246" t="s">
        <v>1064</v>
      </c>
      <c r="E76" s="246" t="s">
        <v>323</v>
      </c>
      <c r="F76" s="247" t="s">
        <v>857</v>
      </c>
      <c r="G76" s="248" t="s">
        <v>1065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1066</v>
      </c>
      <c r="D77" s="246" t="s">
        <v>1067</v>
      </c>
      <c r="E77" s="246" t="s">
        <v>145</v>
      </c>
      <c r="F77" s="247" t="s">
        <v>857</v>
      </c>
      <c r="G77" s="248" t="s">
        <v>1068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1069</v>
      </c>
      <c r="D78" s="246" t="s">
        <v>1070</v>
      </c>
      <c r="E78" s="246" t="s">
        <v>323</v>
      </c>
      <c r="F78" s="247" t="s">
        <v>885</v>
      </c>
      <c r="G78" s="248" t="s">
        <v>1071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1072</v>
      </c>
      <c r="D79" s="265" t="s">
        <v>1073</v>
      </c>
      <c r="E79" s="265" t="s">
        <v>145</v>
      </c>
      <c r="F79" s="266" t="s">
        <v>885</v>
      </c>
      <c r="G79" s="267" t="s">
        <v>1074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1075</v>
      </c>
      <c r="D80" s="258" t="s">
        <v>1076</v>
      </c>
      <c r="E80" s="258" t="s">
        <v>24</v>
      </c>
      <c r="F80" s="259"/>
      <c r="G80" s="260" t="s">
        <v>1077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1078</v>
      </c>
      <c r="D81" s="246" t="s">
        <v>1079</v>
      </c>
      <c r="E81" s="246" t="s">
        <v>145</v>
      </c>
      <c r="F81" s="247"/>
      <c r="G81" s="248" t="s">
        <v>1080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1081</v>
      </c>
      <c r="D82" s="246" t="s">
        <v>1082</v>
      </c>
      <c r="E82" s="246" t="s">
        <v>31</v>
      </c>
      <c r="F82" s="247"/>
      <c r="G82" s="248" t="s">
        <v>1083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1084</v>
      </c>
      <c r="D83" s="246" t="s">
        <v>1085</v>
      </c>
      <c r="E83" s="246" t="s">
        <v>24</v>
      </c>
      <c r="F83" s="247"/>
      <c r="G83" s="248" t="s">
        <v>1086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1087</v>
      </c>
      <c r="D84" s="246" t="s">
        <v>1088</v>
      </c>
      <c r="E84" s="246" t="s">
        <v>31</v>
      </c>
      <c r="F84" s="247"/>
      <c r="G84" s="248" t="s">
        <v>1089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1090</v>
      </c>
      <c r="D85" s="246" t="s">
        <v>1091</v>
      </c>
      <c r="E85" s="246" t="s">
        <v>983</v>
      </c>
      <c r="F85" s="247"/>
      <c r="G85" s="248" t="s">
        <v>1092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1093</v>
      </c>
      <c r="D86" s="246" t="s">
        <v>1094</v>
      </c>
      <c r="E86" s="246" t="s">
        <v>831</v>
      </c>
      <c r="F86" s="247"/>
      <c r="G86" s="248" t="s">
        <v>1095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1096</v>
      </c>
      <c r="D87" s="246" t="s">
        <v>1097</v>
      </c>
      <c r="E87" s="246" t="s">
        <v>153</v>
      </c>
      <c r="F87" s="247"/>
      <c r="G87" s="248" t="s">
        <v>1098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1099</v>
      </c>
      <c r="D88" s="246" t="s">
        <v>1100</v>
      </c>
      <c r="E88" s="246" t="s">
        <v>24</v>
      </c>
      <c r="F88" s="247"/>
      <c r="G88" s="248" t="s">
        <v>1101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1102</v>
      </c>
      <c r="D89" s="246" t="s">
        <v>1103</v>
      </c>
      <c r="E89" s="246" t="s">
        <v>145</v>
      </c>
      <c r="F89" s="247"/>
      <c r="G89" s="248" t="s">
        <v>1104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1105</v>
      </c>
      <c r="D90" s="246" t="s">
        <v>1106</v>
      </c>
      <c r="E90" s="246" t="s">
        <v>31</v>
      </c>
      <c r="F90" s="247"/>
      <c r="G90" s="248" t="s">
        <v>1107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1108</v>
      </c>
      <c r="D91" s="246" t="s">
        <v>1109</v>
      </c>
      <c r="E91" s="246" t="s">
        <v>153</v>
      </c>
      <c r="F91" s="247"/>
      <c r="G91" s="248" t="s">
        <v>1110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1111</v>
      </c>
      <c r="D92" s="246" t="s">
        <v>1112</v>
      </c>
      <c r="E92" s="246" t="s">
        <v>130</v>
      </c>
      <c r="F92" s="247"/>
      <c r="G92" s="248" t="s">
        <v>1113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1114</v>
      </c>
      <c r="D93" s="246" t="s">
        <v>1115</v>
      </c>
      <c r="E93" s="246" t="s">
        <v>24</v>
      </c>
      <c r="F93" s="247"/>
      <c r="G93" s="248" t="s">
        <v>1116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1117</v>
      </c>
      <c r="D94" s="246" t="s">
        <v>1118</v>
      </c>
      <c r="E94" s="246" t="s">
        <v>145</v>
      </c>
      <c r="F94" s="247"/>
      <c r="G94" s="248" t="s">
        <v>1119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1120</v>
      </c>
      <c r="D95" s="246" t="s">
        <v>1121</v>
      </c>
      <c r="E95" s="246" t="s">
        <v>31</v>
      </c>
      <c r="F95" s="247"/>
      <c r="G95" s="248" t="s">
        <v>1122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1123</v>
      </c>
      <c r="D96" s="265" t="s">
        <v>1124</v>
      </c>
      <c r="E96" s="265" t="s">
        <v>983</v>
      </c>
      <c r="F96" s="266"/>
      <c r="G96" s="267" t="s">
        <v>1125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1126</v>
      </c>
      <c r="D97" s="258" t="s">
        <v>1127</v>
      </c>
      <c r="E97" s="258" t="s">
        <v>24</v>
      </c>
      <c r="F97" s="259" t="s">
        <v>895</v>
      </c>
      <c r="G97" s="260" t="s">
        <v>1128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1129</v>
      </c>
      <c r="D98" s="246" t="s">
        <v>1130</v>
      </c>
      <c r="E98" s="246" t="s">
        <v>31</v>
      </c>
      <c r="F98" s="247" t="s">
        <v>895</v>
      </c>
      <c r="G98" s="248" t="s">
        <v>1131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1132</v>
      </c>
      <c r="D99" s="246" t="s">
        <v>1133</v>
      </c>
      <c r="E99" s="246" t="s">
        <v>983</v>
      </c>
      <c r="F99" s="247" t="s">
        <v>895</v>
      </c>
      <c r="G99" s="248" t="s">
        <v>1134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1135</v>
      </c>
      <c r="D100" s="246" t="s">
        <v>1136</v>
      </c>
      <c r="E100" s="246" t="s">
        <v>24</v>
      </c>
      <c r="F100" s="247" t="s">
        <v>857</v>
      </c>
      <c r="G100" s="248" t="s">
        <v>1137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1138</v>
      </c>
      <c r="D101" s="246" t="s">
        <v>1139</v>
      </c>
      <c r="E101" s="246" t="s">
        <v>31</v>
      </c>
      <c r="F101" s="247" t="s">
        <v>857</v>
      </c>
      <c r="G101" s="248" t="s">
        <v>1140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1141</v>
      </c>
      <c r="D102" s="265" t="s">
        <v>1142</v>
      </c>
      <c r="E102" s="265" t="s">
        <v>983</v>
      </c>
      <c r="F102" s="266" t="s">
        <v>857</v>
      </c>
      <c r="G102" s="267" t="s">
        <v>1143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1144</v>
      </c>
      <c r="D103" s="278" t="s">
        <v>1145</v>
      </c>
      <c r="E103" s="278" t="s">
        <v>137</v>
      </c>
      <c r="F103" s="279"/>
      <c r="G103" s="280" t="s">
        <v>1146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1147</v>
      </c>
      <c r="D104" s="258" t="s">
        <v>1148</v>
      </c>
      <c r="E104" s="258" t="s">
        <v>1149</v>
      </c>
      <c r="F104" s="333"/>
      <c r="G104" s="260" t="s">
        <v>1150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1151</v>
      </c>
      <c r="D105" s="246" t="s">
        <v>1152</v>
      </c>
      <c r="E105" s="246" t="s">
        <v>1153</v>
      </c>
      <c r="F105" s="247"/>
      <c r="G105" s="248" t="s">
        <v>1154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1155</v>
      </c>
      <c r="D106" s="246" t="s">
        <v>1156</v>
      </c>
      <c r="E106" s="246" t="s">
        <v>1157</v>
      </c>
      <c r="F106" s="247"/>
      <c r="G106" s="248" t="s">
        <v>1158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1159</v>
      </c>
      <c r="D107" s="246" t="s">
        <v>1160</v>
      </c>
      <c r="E107" s="246" t="s">
        <v>24</v>
      </c>
      <c r="F107" s="247"/>
      <c r="G107" s="248" t="s">
        <v>1161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1162</v>
      </c>
      <c r="D108" s="246" t="s">
        <v>1163</v>
      </c>
      <c r="E108" s="246" t="s">
        <v>1164</v>
      </c>
      <c r="F108" s="247"/>
      <c r="G108" s="248" t="s">
        <v>1165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1166</v>
      </c>
      <c r="D109" s="246" t="s">
        <v>1167</v>
      </c>
      <c r="E109" s="246" t="s">
        <v>1168</v>
      </c>
      <c r="F109" s="247"/>
      <c r="G109" s="248" t="s">
        <v>1169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1170</v>
      </c>
      <c r="D110" s="265" t="s">
        <v>1171</v>
      </c>
      <c r="E110" s="265" t="s">
        <v>1172</v>
      </c>
      <c r="F110" s="266"/>
      <c r="G110" s="267" t="s">
        <v>1173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1174</v>
      </c>
      <c r="D111" s="258" t="s">
        <v>1175</v>
      </c>
      <c r="E111" s="258" t="s">
        <v>1149</v>
      </c>
      <c r="F111" s="259"/>
      <c r="G111" s="260" t="s">
        <v>1176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1177</v>
      </c>
      <c r="D112" s="246" t="s">
        <v>1178</v>
      </c>
      <c r="E112" s="246" t="s">
        <v>1153</v>
      </c>
      <c r="F112" s="247"/>
      <c r="G112" s="248" t="s">
        <v>1179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1180</v>
      </c>
      <c r="D113" s="246" t="s">
        <v>1181</v>
      </c>
      <c r="E113" s="246" t="s">
        <v>1182</v>
      </c>
      <c r="F113" s="247"/>
      <c r="G113" s="248" t="s">
        <v>1183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1184</v>
      </c>
      <c r="D114" s="246" t="s">
        <v>1185</v>
      </c>
      <c r="E114" s="246" t="s">
        <v>145</v>
      </c>
      <c r="F114" s="247"/>
      <c r="G114" s="248" t="s">
        <v>1186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1187</v>
      </c>
      <c r="D115" s="246" t="s">
        <v>1188</v>
      </c>
      <c r="E115" s="246" t="s">
        <v>31</v>
      </c>
      <c r="F115" s="247"/>
      <c r="G115" s="248" t="s">
        <v>1189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1190</v>
      </c>
      <c r="D116" s="246" t="s">
        <v>1191</v>
      </c>
      <c r="E116" s="246" t="s">
        <v>138</v>
      </c>
      <c r="F116" s="247"/>
      <c r="G116" s="248" t="s">
        <v>1192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1193</v>
      </c>
      <c r="D117" s="246" t="s">
        <v>1194</v>
      </c>
      <c r="E117" s="246" t="s">
        <v>983</v>
      </c>
      <c r="F117" s="247"/>
      <c r="G117" s="248" t="s">
        <v>1195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1196</v>
      </c>
      <c r="D118" s="265" t="s">
        <v>1197</v>
      </c>
      <c r="E118" s="265" t="s">
        <v>1198</v>
      </c>
      <c r="F118" s="266"/>
      <c r="G118" s="267" t="s">
        <v>1199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1200</v>
      </c>
      <c r="D119" s="258" t="s">
        <v>1201</v>
      </c>
      <c r="E119" s="258" t="s">
        <v>1202</v>
      </c>
      <c r="F119" s="259"/>
      <c r="G119" s="260" t="s">
        <v>1203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1204</v>
      </c>
      <c r="D120" s="246" t="s">
        <v>1205</v>
      </c>
      <c r="E120" s="246" t="s">
        <v>1153</v>
      </c>
      <c r="F120" s="247"/>
      <c r="G120" s="248" t="s">
        <v>1206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1207</v>
      </c>
      <c r="D121" s="246" t="s">
        <v>1208</v>
      </c>
      <c r="E121" s="246" t="s">
        <v>31</v>
      </c>
      <c r="F121" s="247"/>
      <c r="G121" s="248" t="s">
        <v>1209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1210</v>
      </c>
      <c r="D122" s="265" t="s">
        <v>1211</v>
      </c>
      <c r="E122" s="265" t="s">
        <v>983</v>
      </c>
      <c r="F122" s="266"/>
      <c r="G122" s="267" t="s">
        <v>1212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1213</v>
      </c>
      <c r="D123" s="258" t="s">
        <v>1214</v>
      </c>
      <c r="E123" s="258" t="s">
        <v>1149</v>
      </c>
      <c r="F123" s="259" t="s">
        <v>1215</v>
      </c>
      <c r="G123" s="260" t="s">
        <v>1216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1217</v>
      </c>
      <c r="D124" s="246" t="s">
        <v>1218</v>
      </c>
      <c r="E124" s="246" t="s">
        <v>1153</v>
      </c>
      <c r="F124" s="247" t="s">
        <v>1215</v>
      </c>
      <c r="G124" s="248" t="s">
        <v>1219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1220</v>
      </c>
      <c r="D125" s="246" t="s">
        <v>1221</v>
      </c>
      <c r="E125" s="246" t="s">
        <v>145</v>
      </c>
      <c r="F125" s="247" t="s">
        <v>1215</v>
      </c>
      <c r="G125" s="248" t="s">
        <v>1222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1223</v>
      </c>
      <c r="D126" s="246" t="s">
        <v>1224</v>
      </c>
      <c r="E126" s="246" t="s">
        <v>1198</v>
      </c>
      <c r="F126" s="247" t="s">
        <v>1215</v>
      </c>
      <c r="G126" s="248" t="s">
        <v>1225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1226</v>
      </c>
      <c r="D127" s="246" t="s">
        <v>1227</v>
      </c>
      <c r="E127" s="246" t="s">
        <v>1149</v>
      </c>
      <c r="F127" s="247" t="s">
        <v>1228</v>
      </c>
      <c r="G127" s="248" t="s">
        <v>1229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1230</v>
      </c>
      <c r="D128" s="246" t="s">
        <v>1231</v>
      </c>
      <c r="E128" s="246" t="s">
        <v>1153</v>
      </c>
      <c r="F128" s="247" t="s">
        <v>1228</v>
      </c>
      <c r="G128" s="248" t="s">
        <v>1232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1233</v>
      </c>
      <c r="D129" s="246" t="s">
        <v>1234</v>
      </c>
      <c r="E129" s="246" t="s">
        <v>145</v>
      </c>
      <c r="F129" s="247" t="s">
        <v>1228</v>
      </c>
      <c r="G129" s="248" t="s">
        <v>1235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1236</v>
      </c>
      <c r="D130" s="265" t="s">
        <v>1237</v>
      </c>
      <c r="E130" s="265" t="s">
        <v>1198</v>
      </c>
      <c r="F130" s="266" t="s">
        <v>1228</v>
      </c>
      <c r="G130" s="267" t="s">
        <v>1238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1239</v>
      </c>
      <c r="D131" s="258" t="s">
        <v>1240</v>
      </c>
      <c r="E131" s="258" t="s">
        <v>1241</v>
      </c>
      <c r="F131" s="259"/>
      <c r="G131" s="260" t="s">
        <v>1242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1243</v>
      </c>
      <c r="D132" s="246" t="s">
        <v>1244</v>
      </c>
      <c r="E132" s="246" t="s">
        <v>1149</v>
      </c>
      <c r="F132" s="247"/>
      <c r="G132" s="248" t="s">
        <v>1245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1246</v>
      </c>
      <c r="D133" s="246" t="s">
        <v>1247</v>
      </c>
      <c r="E133" s="246" t="s">
        <v>1248</v>
      </c>
      <c r="F133" s="247"/>
      <c r="G133" s="248" t="s">
        <v>1249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1250</v>
      </c>
      <c r="D134" s="246" t="s">
        <v>1251</v>
      </c>
      <c r="E134" s="246" t="s">
        <v>1153</v>
      </c>
      <c r="F134" s="247"/>
      <c r="G134" s="248" t="s">
        <v>1252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1253</v>
      </c>
      <c r="D135" s="246" t="s">
        <v>1254</v>
      </c>
      <c r="E135" s="246" t="s">
        <v>1255</v>
      </c>
      <c r="F135" s="247"/>
      <c r="G135" s="248" t="s">
        <v>1256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1257</v>
      </c>
      <c r="D136" s="246" t="s">
        <v>1258</v>
      </c>
      <c r="E136" s="246" t="s">
        <v>145</v>
      </c>
      <c r="F136" s="247"/>
      <c r="G136" s="248" t="s">
        <v>1259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1260</v>
      </c>
      <c r="D137" s="246" t="s">
        <v>1261</v>
      </c>
      <c r="E137" s="246" t="s">
        <v>1262</v>
      </c>
      <c r="F137" s="247"/>
      <c r="G137" s="248" t="s">
        <v>1263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1264</v>
      </c>
      <c r="D138" s="265" t="s">
        <v>1265</v>
      </c>
      <c r="E138" s="265" t="s">
        <v>1198</v>
      </c>
      <c r="F138" s="266"/>
      <c r="G138" s="267" t="s">
        <v>1266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1267</v>
      </c>
      <c r="D139" s="258" t="s">
        <v>1268</v>
      </c>
      <c r="E139" s="258" t="s">
        <v>145</v>
      </c>
      <c r="F139" s="259"/>
      <c r="G139" s="260" t="s">
        <v>1269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1270</v>
      </c>
      <c r="D140" s="265" t="s">
        <v>1271</v>
      </c>
      <c r="E140" s="265" t="s">
        <v>1198</v>
      </c>
      <c r="F140" s="266"/>
      <c r="G140" s="267" t="s">
        <v>1272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1273</v>
      </c>
      <c r="D141" s="258" t="s">
        <v>1274</v>
      </c>
      <c r="E141" s="258" t="s">
        <v>1149</v>
      </c>
      <c r="F141" s="259" t="s">
        <v>1275</v>
      </c>
      <c r="G141" s="260" t="s">
        <v>1276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1277</v>
      </c>
      <c r="D142" s="246" t="s">
        <v>1278</v>
      </c>
      <c r="E142" s="246" t="s">
        <v>1149</v>
      </c>
      <c r="F142" s="247" t="s">
        <v>1279</v>
      </c>
      <c r="G142" s="248" t="s">
        <v>1280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1281</v>
      </c>
      <c r="D143" s="246" t="s">
        <v>1282</v>
      </c>
      <c r="E143" s="246" t="s">
        <v>1153</v>
      </c>
      <c r="F143" s="247" t="s">
        <v>1275</v>
      </c>
      <c r="G143" s="248" t="s">
        <v>1283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1284</v>
      </c>
      <c r="D144" s="246" t="s">
        <v>1285</v>
      </c>
      <c r="E144" s="246" t="s">
        <v>1153</v>
      </c>
      <c r="F144" s="247" t="s">
        <v>1279</v>
      </c>
      <c r="G144" s="248" t="s">
        <v>1286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1287</v>
      </c>
      <c r="D145" s="246" t="s">
        <v>1288</v>
      </c>
      <c r="E145" s="246" t="s">
        <v>145</v>
      </c>
      <c r="F145" s="247" t="s">
        <v>1275</v>
      </c>
      <c r="G145" s="248" t="s">
        <v>1289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1290</v>
      </c>
      <c r="D146" s="246" t="s">
        <v>1291</v>
      </c>
      <c r="E146" s="246" t="s">
        <v>145</v>
      </c>
      <c r="F146" s="247" t="s">
        <v>1279</v>
      </c>
      <c r="G146" s="248" t="s">
        <v>1292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1293</v>
      </c>
      <c r="D147" s="246" t="s">
        <v>1294</v>
      </c>
      <c r="E147" s="246" t="s">
        <v>1198</v>
      </c>
      <c r="F147" s="247" t="s">
        <v>1275</v>
      </c>
      <c r="G147" s="248" t="s">
        <v>1295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1296</v>
      </c>
      <c r="D148" s="265" t="s">
        <v>1297</v>
      </c>
      <c r="E148" s="265" t="s">
        <v>1198</v>
      </c>
      <c r="F148" s="266" t="s">
        <v>1279</v>
      </c>
      <c r="G148" s="267" t="s">
        <v>1298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1299</v>
      </c>
      <c r="D149" s="271" t="s">
        <v>1300</v>
      </c>
      <c r="E149" s="271" t="s">
        <v>1153</v>
      </c>
      <c r="F149" s="272"/>
      <c r="G149" s="273" t="s">
        <v>1301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1302</v>
      </c>
      <c r="D150" s="252" t="s">
        <v>1303</v>
      </c>
      <c r="E150" s="252" t="s">
        <v>145</v>
      </c>
      <c r="F150" s="253"/>
      <c r="G150" s="254" t="s">
        <v>1304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1305</v>
      </c>
      <c r="D151" s="258" t="s">
        <v>1306</v>
      </c>
      <c r="E151" s="258" t="s">
        <v>1153</v>
      </c>
      <c r="F151" s="259"/>
      <c r="G151" s="260" t="s">
        <v>1307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1308</v>
      </c>
      <c r="D152" s="265" t="s">
        <v>1309</v>
      </c>
      <c r="E152" s="265" t="s">
        <v>145</v>
      </c>
      <c r="F152" s="266"/>
      <c r="G152" s="267" t="s">
        <v>1310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1311</v>
      </c>
      <c r="D153" s="278" t="s">
        <v>1312</v>
      </c>
      <c r="E153" s="278"/>
      <c r="F153" s="279"/>
      <c r="G153" s="280" t="s">
        <v>1313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1314</v>
      </c>
      <c r="D154" s="258" t="s">
        <v>1315</v>
      </c>
      <c r="E154" s="258" t="s">
        <v>24</v>
      </c>
      <c r="F154" s="259"/>
      <c r="G154" s="260" t="s">
        <v>1316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1317</v>
      </c>
      <c r="D155" s="246" t="s">
        <v>1318</v>
      </c>
      <c r="E155" s="246" t="s">
        <v>145</v>
      </c>
      <c r="F155" s="247"/>
      <c r="G155" s="248" t="s">
        <v>1319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1320</v>
      </c>
      <c r="D156" s="252" t="s">
        <v>1321</v>
      </c>
      <c r="E156" s="252" t="s">
        <v>138</v>
      </c>
      <c r="F156" s="253"/>
      <c r="G156" s="254" t="s">
        <v>1322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1323</v>
      </c>
      <c r="D157" s="258" t="s">
        <v>1324</v>
      </c>
      <c r="E157" s="258" t="s">
        <v>153</v>
      </c>
      <c r="F157" s="259"/>
      <c r="G157" s="260" t="s">
        <v>1325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1326</v>
      </c>
      <c r="D158" s="246" t="s">
        <v>1327</v>
      </c>
      <c r="E158" s="246" t="s">
        <v>24</v>
      </c>
      <c r="F158" s="247"/>
      <c r="G158" s="248" t="s">
        <v>1328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1329</v>
      </c>
      <c r="D159" s="265" t="s">
        <v>1330</v>
      </c>
      <c r="E159" s="265" t="s">
        <v>138</v>
      </c>
      <c r="F159" s="266"/>
      <c r="G159" s="267" t="s">
        <v>1331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1332</v>
      </c>
      <c r="D160" s="271" t="s">
        <v>1333</v>
      </c>
      <c r="E160" s="271" t="s">
        <v>145</v>
      </c>
      <c r="F160" s="272"/>
      <c r="G160" s="273" t="s">
        <v>1334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1335</v>
      </c>
      <c r="D161" s="252" t="s">
        <v>1336</v>
      </c>
      <c r="E161" s="252" t="s">
        <v>138</v>
      </c>
      <c r="F161" s="253"/>
      <c r="G161" s="254" t="s">
        <v>1337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1338</v>
      </c>
      <c r="D162" s="258" t="s">
        <v>1339</v>
      </c>
      <c r="E162" s="258" t="s">
        <v>1340</v>
      </c>
      <c r="F162" s="259"/>
      <c r="G162" s="260" t="s">
        <v>1341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1342</v>
      </c>
      <c r="D163" s="246" t="s">
        <v>1343</v>
      </c>
      <c r="E163" s="246" t="s">
        <v>1344</v>
      </c>
      <c r="F163" s="247"/>
      <c r="G163" s="248" t="s">
        <v>1345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1346</v>
      </c>
      <c r="D164" s="246" t="s">
        <v>1347</v>
      </c>
      <c r="E164" s="246" t="s">
        <v>1348</v>
      </c>
      <c r="F164" s="247"/>
      <c r="G164" s="248" t="s">
        <v>1349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1350</v>
      </c>
      <c r="D165" s="246" t="s">
        <v>1351</v>
      </c>
      <c r="E165" s="246" t="s">
        <v>1352</v>
      </c>
      <c r="F165" s="247"/>
      <c r="G165" s="248" t="s">
        <v>1353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1354</v>
      </c>
      <c r="D166" s="246" t="s">
        <v>1355</v>
      </c>
      <c r="E166" s="246" t="s">
        <v>1356</v>
      </c>
      <c r="F166" s="247"/>
      <c r="G166" s="248" t="s">
        <v>1357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1358</v>
      </c>
      <c r="D167" s="265" t="s">
        <v>1359</v>
      </c>
      <c r="E167" s="265" t="s">
        <v>1360</v>
      </c>
      <c r="F167" s="266"/>
      <c r="G167" s="267" t="s">
        <v>1361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1362</v>
      </c>
      <c r="D168" s="271" t="s">
        <v>1363</v>
      </c>
      <c r="E168" s="271" t="s">
        <v>145</v>
      </c>
      <c r="F168" s="272"/>
      <c r="G168" s="273" t="s">
        <v>1364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1365</v>
      </c>
      <c r="D169" s="252" t="s">
        <v>1366</v>
      </c>
      <c r="E169" s="252" t="s">
        <v>138</v>
      </c>
      <c r="F169" s="253"/>
      <c r="G169" s="254" t="s">
        <v>1367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1368</v>
      </c>
      <c r="D170" s="258" t="s">
        <v>1369</v>
      </c>
      <c r="E170" s="258" t="s">
        <v>911</v>
      </c>
      <c r="F170" s="259"/>
      <c r="G170" s="260" t="s">
        <v>1370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1371</v>
      </c>
      <c r="D171" s="246" t="s">
        <v>1372</v>
      </c>
      <c r="E171" s="246" t="s">
        <v>1373</v>
      </c>
      <c r="F171" s="247"/>
      <c r="G171" s="248" t="s">
        <v>1374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1375</v>
      </c>
      <c r="D172" s="246" t="s">
        <v>1376</v>
      </c>
      <c r="E172" s="246" t="s">
        <v>145</v>
      </c>
      <c r="F172" s="247"/>
      <c r="G172" s="248" t="s">
        <v>1377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1378</v>
      </c>
      <c r="D173" s="265" t="s">
        <v>1379</v>
      </c>
      <c r="E173" s="265" t="s">
        <v>1380</v>
      </c>
      <c r="F173" s="266"/>
      <c r="G173" s="267" t="s">
        <v>1381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1382</v>
      </c>
      <c r="D174" s="258" t="s">
        <v>1383</v>
      </c>
      <c r="E174" s="258" t="s">
        <v>130</v>
      </c>
      <c r="F174" s="259" t="s">
        <v>1384</v>
      </c>
      <c r="G174" s="260" t="s">
        <v>1385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1386</v>
      </c>
      <c r="D175" s="246" t="s">
        <v>1387</v>
      </c>
      <c r="E175" s="246" t="s">
        <v>911</v>
      </c>
      <c r="F175" s="247" t="s">
        <v>1384</v>
      </c>
      <c r="G175" s="248" t="s">
        <v>1388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1389</v>
      </c>
      <c r="D176" s="246" t="s">
        <v>1390</v>
      </c>
      <c r="E176" s="246" t="s">
        <v>145</v>
      </c>
      <c r="F176" s="247" t="s">
        <v>1384</v>
      </c>
      <c r="G176" s="248" t="s">
        <v>1391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1392</v>
      </c>
      <c r="D177" s="246" t="s">
        <v>1393</v>
      </c>
      <c r="E177" s="246" t="s">
        <v>1380</v>
      </c>
      <c r="F177" s="247" t="s">
        <v>1384</v>
      </c>
      <c r="G177" s="248" t="s">
        <v>1394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1395</v>
      </c>
      <c r="D178" s="246" t="s">
        <v>1396</v>
      </c>
      <c r="E178" s="246" t="s">
        <v>130</v>
      </c>
      <c r="F178" s="247" t="s">
        <v>1397</v>
      </c>
      <c r="G178" s="248" t="s">
        <v>1398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1399</v>
      </c>
      <c r="D179" s="246" t="s">
        <v>1400</v>
      </c>
      <c r="E179" s="246" t="s">
        <v>145</v>
      </c>
      <c r="F179" s="247" t="s">
        <v>1397</v>
      </c>
      <c r="G179" s="248" t="s">
        <v>1401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1402</v>
      </c>
      <c r="D180" s="246" t="s">
        <v>1403</v>
      </c>
      <c r="E180" s="246" t="s">
        <v>1380</v>
      </c>
      <c r="F180" s="247" t="s">
        <v>1397</v>
      </c>
      <c r="G180" s="248" t="s">
        <v>1404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1405</v>
      </c>
      <c r="D181" s="246" t="s">
        <v>1406</v>
      </c>
      <c r="E181" s="246" t="s">
        <v>130</v>
      </c>
      <c r="F181" s="247" t="s">
        <v>1407</v>
      </c>
      <c r="G181" s="248" t="s">
        <v>1408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1409</v>
      </c>
      <c r="D182" s="246" t="s">
        <v>1410</v>
      </c>
      <c r="E182" s="246" t="s">
        <v>145</v>
      </c>
      <c r="F182" s="247" t="s">
        <v>1407</v>
      </c>
      <c r="G182" s="248" t="s">
        <v>1411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1412</v>
      </c>
      <c r="D183" s="246" t="s">
        <v>1413</v>
      </c>
      <c r="E183" s="246" t="s">
        <v>983</v>
      </c>
      <c r="F183" s="247" t="s">
        <v>1407</v>
      </c>
      <c r="G183" s="248" t="s">
        <v>1414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1415</v>
      </c>
      <c r="D184" s="265" t="s">
        <v>1416</v>
      </c>
      <c r="E184" s="265" t="s">
        <v>1380</v>
      </c>
      <c r="F184" s="266" t="s">
        <v>1407</v>
      </c>
      <c r="G184" s="267" t="s">
        <v>1417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1418</v>
      </c>
      <c r="D185" s="258" t="s">
        <v>1419</v>
      </c>
      <c r="E185" s="258" t="s">
        <v>911</v>
      </c>
      <c r="F185" s="259"/>
      <c r="G185" s="260" t="s">
        <v>1420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1421</v>
      </c>
      <c r="D186" s="246" t="s">
        <v>1422</v>
      </c>
      <c r="E186" s="246" t="s">
        <v>24</v>
      </c>
      <c r="F186" s="247"/>
      <c r="G186" s="248" t="s">
        <v>1423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1424</v>
      </c>
      <c r="D187" s="246" t="s">
        <v>1425</v>
      </c>
      <c r="E187" s="246" t="s">
        <v>145</v>
      </c>
      <c r="F187" s="247"/>
      <c r="G187" s="248" t="s">
        <v>1426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1427</v>
      </c>
      <c r="D188" s="246" t="s">
        <v>1428</v>
      </c>
      <c r="E188" s="246" t="s">
        <v>138</v>
      </c>
      <c r="F188" s="247"/>
      <c r="G188" s="248" t="s">
        <v>1429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1430</v>
      </c>
      <c r="D189" s="246" t="s">
        <v>1431</v>
      </c>
      <c r="E189" s="246" t="s">
        <v>983</v>
      </c>
      <c r="F189" s="247"/>
      <c r="G189" s="248" t="s">
        <v>1432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1433</v>
      </c>
      <c r="D190" s="265" t="s">
        <v>1434</v>
      </c>
      <c r="E190" s="265" t="s">
        <v>824</v>
      </c>
      <c r="F190" s="266"/>
      <c r="G190" s="267" t="s">
        <v>1435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1436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1436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1436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10" priority="54">
      <formula>U104&lt;100</formula>
    </cfRule>
  </conditionalFormatting>
  <conditionalFormatting sqref="R4:R197">
    <cfRule type="expression" dxfId="5" priority="5">
      <formula>R4=0</formula>
    </cfRule>
    <cfRule type="expression" dxfId="7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93" t="s">
        <v>459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138" t="s">
        <v>459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139" t="s">
        <v>459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561</v>
      </c>
      <c r="C67" s="94" t="s">
        <v>455</v>
      </c>
      <c r="D67" s="95" t="s">
        <v>562</v>
      </c>
      <c r="E67" s="96"/>
      <c r="F67" s="97" t="s">
        <v>16</v>
      </c>
      <c r="G67" s="97" t="s">
        <v>484</v>
      </c>
      <c r="H67" s="97" t="s">
        <v>462</v>
      </c>
      <c r="I67" s="140" t="s">
        <v>459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486</v>
      </c>
      <c r="H68" s="101" t="s">
        <v>465</v>
      </c>
      <c r="I68" s="101" t="s">
        <v>459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488</v>
      </c>
      <c r="H69" s="105" t="s">
        <v>468</v>
      </c>
      <c r="I69" s="147" t="s">
        <v>459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598</v>
      </c>
      <c r="C90" s="94" t="s">
        <v>491</v>
      </c>
      <c r="D90" s="95" t="s">
        <v>599</v>
      </c>
      <c r="E90" s="96"/>
      <c r="F90" s="97" t="s">
        <v>16</v>
      </c>
      <c r="G90" s="97" t="s">
        <v>484</v>
      </c>
      <c r="H90" s="97" t="s">
        <v>462</v>
      </c>
      <c r="I90" s="140" t="s">
        <v>472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486</v>
      </c>
      <c r="H91" s="101" t="s">
        <v>465</v>
      </c>
      <c r="I91" s="101" t="s">
        <v>472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488</v>
      </c>
      <c r="H92" s="105" t="s">
        <v>468</v>
      </c>
      <c r="I92" s="147" t="s">
        <v>472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166" t="s">
        <v>472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72" t="s">
        <v>472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73" t="s">
        <v>472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52" t="s">
        <v>472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614</v>
      </c>
      <c r="C100" s="118" t="s">
        <v>491</v>
      </c>
      <c r="D100" s="119" t="s">
        <v>615</v>
      </c>
      <c r="E100" s="96"/>
      <c r="F100" s="97" t="s">
        <v>16</v>
      </c>
      <c r="G100" s="97" t="s">
        <v>484</v>
      </c>
      <c r="H100" s="97" t="s">
        <v>462</v>
      </c>
      <c r="I100" s="97" t="s">
        <v>472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486</v>
      </c>
      <c r="H101" s="101" t="s">
        <v>465</v>
      </c>
      <c r="I101" s="101" t="s">
        <v>472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488</v>
      </c>
      <c r="H102" s="105" t="s">
        <v>468</v>
      </c>
      <c r="I102" s="105" t="s">
        <v>472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174" t="s">
        <v>472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151" t="s">
        <v>472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75" t="s">
        <v>472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491</v>
      </c>
      <c r="D112" s="128" t="s">
        <v>638</v>
      </c>
      <c r="E112" s="129"/>
      <c r="F112" s="97" t="s">
        <v>16</v>
      </c>
      <c r="G112" s="97" t="s">
        <v>484</v>
      </c>
      <c r="H112" s="97" t="s">
        <v>462</v>
      </c>
      <c r="I112" s="97" t="s">
        <v>472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486</v>
      </c>
      <c r="H113" s="101" t="s">
        <v>465</v>
      </c>
      <c r="I113" s="101" t="s">
        <v>472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488</v>
      </c>
      <c r="H114" s="105" t="s">
        <v>468</v>
      </c>
      <c r="I114" s="105" t="s">
        <v>472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93" t="s">
        <v>459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138" t="s">
        <v>459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75" t="s">
        <v>472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162" t="s">
        <v>459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91" t="s">
        <v>459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52" t="s">
        <v>472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657</v>
      </c>
      <c r="C121" s="94" t="s">
        <v>491</v>
      </c>
      <c r="D121" s="95" t="s">
        <v>658</v>
      </c>
      <c r="E121" s="134"/>
      <c r="F121" s="97" t="s">
        <v>16</v>
      </c>
      <c r="G121" s="135" t="s">
        <v>659</v>
      </c>
      <c r="H121" s="135" t="s">
        <v>458</v>
      </c>
      <c r="I121" s="140" t="s">
        <v>459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661</v>
      </c>
      <c r="H122" s="136" t="s">
        <v>462</v>
      </c>
      <c r="I122" s="101" t="s">
        <v>472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663</v>
      </c>
      <c r="H123" s="136" t="s">
        <v>465</v>
      </c>
      <c r="I123" s="101" t="s">
        <v>472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665</v>
      </c>
      <c r="H124" s="137" t="s">
        <v>468</v>
      </c>
      <c r="I124" s="147" t="s">
        <v>472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491</v>
      </c>
      <c r="D125" s="95" t="s">
        <v>667</v>
      </c>
      <c r="E125" s="96"/>
      <c r="F125" s="97" t="s">
        <v>16</v>
      </c>
      <c r="G125" s="135" t="s">
        <v>659</v>
      </c>
      <c r="H125" s="135" t="s">
        <v>458</v>
      </c>
      <c r="I125" s="97" t="s">
        <v>459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661</v>
      </c>
      <c r="H126" s="136" t="s">
        <v>462</v>
      </c>
      <c r="I126" s="101" t="s">
        <v>472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663</v>
      </c>
      <c r="H127" s="136" t="s">
        <v>465</v>
      </c>
      <c r="I127" s="101" t="s">
        <v>472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665</v>
      </c>
      <c r="H128" s="137" t="s">
        <v>468</v>
      </c>
      <c r="I128" s="105" t="s">
        <v>472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672</v>
      </c>
      <c r="C129" s="94" t="s">
        <v>491</v>
      </c>
      <c r="D129" s="95" t="s">
        <v>673</v>
      </c>
      <c r="E129" s="96"/>
      <c r="F129" s="97" t="s">
        <v>16</v>
      </c>
      <c r="G129" s="135" t="s">
        <v>661</v>
      </c>
      <c r="H129" s="135" t="s">
        <v>462</v>
      </c>
      <c r="I129" s="97" t="s">
        <v>472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675</v>
      </c>
      <c r="H130" s="136" t="s">
        <v>573</v>
      </c>
      <c r="I130" s="101" t="s">
        <v>472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677</v>
      </c>
      <c r="H131" s="137" t="s">
        <v>575</v>
      </c>
      <c r="I131" s="147" t="s">
        <v>472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491</v>
      </c>
      <c r="D132" s="179" t="s">
        <v>679</v>
      </c>
      <c r="E132" s="96"/>
      <c r="F132" s="97" t="s">
        <v>16</v>
      </c>
      <c r="G132" s="135" t="s">
        <v>661</v>
      </c>
      <c r="H132" s="135" t="s">
        <v>462</v>
      </c>
      <c r="I132" s="97" t="s">
        <v>472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675</v>
      </c>
      <c r="H133" s="136" t="s">
        <v>573</v>
      </c>
      <c r="I133" s="101" t="s">
        <v>472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677</v>
      </c>
      <c r="H134" s="137" t="s">
        <v>575</v>
      </c>
      <c r="I134" s="105" t="s">
        <v>472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769</v>
      </c>
      <c r="C198" s="213" t="s">
        <v>455</v>
      </c>
      <c r="D198" s="214" t="s">
        <v>770</v>
      </c>
      <c r="E198" s="215"/>
      <c r="F198" s="216" t="s">
        <v>771</v>
      </c>
      <c r="G198" s="217" t="s">
        <v>772</v>
      </c>
      <c r="H198" s="217"/>
      <c r="I198" s="217" t="s">
        <v>773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775</v>
      </c>
      <c r="E199" s="215"/>
      <c r="F199" s="216" t="s">
        <v>771</v>
      </c>
      <c r="G199" s="217" t="s">
        <v>772</v>
      </c>
      <c r="H199" s="217"/>
      <c r="I199" s="217" t="s">
        <v>773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777</v>
      </c>
      <c r="E200" s="215"/>
      <c r="F200" s="216" t="s">
        <v>771</v>
      </c>
      <c r="G200" s="217" t="s">
        <v>778</v>
      </c>
      <c r="H200" s="217"/>
      <c r="I200" s="217" t="s">
        <v>773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769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701"/>
      <c r="L2" s="489" t="s">
        <v>196</v>
      </c>
      <c r="M2" s="595"/>
      <c r="N2" s="595"/>
      <c r="O2" s="595"/>
      <c r="P2" s="595"/>
      <c r="Q2" s="701"/>
      <c r="R2" s="561" t="s">
        <v>197</v>
      </c>
      <c r="S2" s="489" t="s">
        <v>198</v>
      </c>
      <c r="T2" s="595"/>
      <c r="U2" s="595"/>
      <c r="V2" s="595"/>
      <c r="W2" s="595"/>
      <c r="X2" s="641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842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842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842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830">
        <f>'在庫（雨衣）'!BN4</f>
        <v>0</v>
      </c>
      <c r="G4" s="831">
        <f>'在庫（雨衣）'!BO4</f>
        <v>0</v>
      </c>
      <c r="H4" s="831">
        <f>'在庫（雨衣）'!BP4</f>
        <v>0</v>
      </c>
      <c r="I4" s="831">
        <f>'在庫（雨衣）'!BQ4</f>
        <v>0</v>
      </c>
      <c r="J4" s="831">
        <f>'在庫（雨衣）'!BR4</f>
        <v>0</v>
      </c>
      <c r="K4" s="843">
        <f>'在庫（雨衣）'!BS4</f>
        <v>0</v>
      </c>
      <c r="L4" s="844">
        <v>28</v>
      </c>
      <c r="M4" s="845">
        <v>28</v>
      </c>
      <c r="N4" s="845">
        <v>28</v>
      </c>
      <c r="O4" s="845">
        <v>28</v>
      </c>
      <c r="P4" s="845">
        <v>28</v>
      </c>
      <c r="Q4" s="851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546"/>
      <c r="C5" s="546"/>
      <c r="D5" s="548" t="s">
        <v>30</v>
      </c>
      <c r="E5" s="549" t="s">
        <v>31</v>
      </c>
      <c r="F5" s="832">
        <f>'在庫（雨衣）'!BN5</f>
        <v>0</v>
      </c>
      <c r="G5" s="833">
        <f>'在庫（雨衣）'!BO5</f>
        <v>0</v>
      </c>
      <c r="H5" s="834">
        <f>'在庫（雨衣）'!BP5</f>
        <v>0</v>
      </c>
      <c r="I5" s="833">
        <f>'在庫（雨衣）'!BQ5</f>
        <v>0</v>
      </c>
      <c r="J5" s="833">
        <f>'在庫（雨衣）'!BR5</f>
        <v>0</v>
      </c>
      <c r="K5" s="843">
        <f>'在庫（雨衣）'!BS5</f>
        <v>0</v>
      </c>
      <c r="L5" s="846">
        <v>28</v>
      </c>
      <c r="M5" s="847">
        <v>28</v>
      </c>
      <c r="N5" s="847">
        <v>28</v>
      </c>
      <c r="O5" s="847">
        <v>28</v>
      </c>
      <c r="P5" s="847">
        <v>28</v>
      </c>
      <c r="Q5" s="843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560"/>
      <c r="C6" s="560"/>
      <c r="D6" s="548" t="s">
        <v>37</v>
      </c>
      <c r="E6" s="549" t="s">
        <v>38</v>
      </c>
      <c r="F6" s="835">
        <f>'在庫（雨衣）'!BN6</f>
        <v>0</v>
      </c>
      <c r="G6" s="836">
        <f>'在庫（雨衣）'!BO6</f>
        <v>0</v>
      </c>
      <c r="H6" s="836">
        <f>'在庫（雨衣）'!BP6</f>
        <v>0</v>
      </c>
      <c r="I6" s="836">
        <f>'在庫（雨衣）'!BQ6</f>
        <v>0</v>
      </c>
      <c r="J6" s="836">
        <f>'在庫（雨衣）'!BR6</f>
        <v>0</v>
      </c>
      <c r="K6" s="848">
        <f>'在庫（雨衣）'!BS6</f>
        <v>0</v>
      </c>
      <c r="L6" s="849">
        <v>28</v>
      </c>
      <c r="M6" s="850">
        <v>28</v>
      </c>
      <c r="N6" s="850">
        <v>28</v>
      </c>
      <c r="O6" s="850">
        <v>28</v>
      </c>
      <c r="P6" s="850">
        <v>28</v>
      </c>
      <c r="Q6" s="848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837">
        <f>'在庫（雨衣）'!BN7</f>
        <v>0</v>
      </c>
      <c r="G7" s="831">
        <f>'在庫（雨衣）'!BO7</f>
        <v>0</v>
      </c>
      <c r="H7" s="831">
        <f>'在庫（雨衣）'!BP7</f>
        <v>0</v>
      </c>
      <c r="I7" s="831">
        <f>'在庫（雨衣）'!BQ7</f>
        <v>0</v>
      </c>
      <c r="J7" s="831">
        <f>'在庫（雨衣）'!BR7</f>
        <v>0</v>
      </c>
      <c r="K7" s="851">
        <f>'在庫（雨衣）'!BS7</f>
        <v>0</v>
      </c>
      <c r="L7" s="844">
        <v>34</v>
      </c>
      <c r="M7" s="845">
        <v>34</v>
      </c>
      <c r="N7" s="845">
        <v>34</v>
      </c>
      <c r="O7" s="845">
        <v>34</v>
      </c>
      <c r="P7" s="845">
        <v>34</v>
      </c>
      <c r="Q7" s="851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546"/>
      <c r="C8" s="546"/>
      <c r="D8" s="548" t="s">
        <v>52</v>
      </c>
      <c r="E8" s="549" t="s">
        <v>53</v>
      </c>
      <c r="F8" s="838">
        <f>'在庫（雨衣）'!BN8</f>
        <v>0</v>
      </c>
      <c r="G8" s="833">
        <f>'在庫（雨衣）'!BO8</f>
        <v>0</v>
      </c>
      <c r="H8" s="833">
        <f>'在庫（雨衣）'!BP8</f>
        <v>0</v>
      </c>
      <c r="I8" s="833">
        <f>'在庫（雨衣）'!BQ8</f>
        <v>0</v>
      </c>
      <c r="J8" s="833">
        <f>'在庫（雨衣）'!BR8</f>
        <v>0</v>
      </c>
      <c r="K8" s="843">
        <f>'在庫（雨衣）'!BS8</f>
        <v>0</v>
      </c>
      <c r="L8" s="846">
        <v>34</v>
      </c>
      <c r="M8" s="847">
        <v>34</v>
      </c>
      <c r="N8" s="847">
        <v>34</v>
      </c>
      <c r="O8" s="847">
        <v>34</v>
      </c>
      <c r="P8" s="847">
        <v>34</v>
      </c>
      <c r="Q8" s="843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546"/>
      <c r="C9" s="546"/>
      <c r="D9" s="548" t="s">
        <v>59</v>
      </c>
      <c r="E9" s="549" t="s">
        <v>60</v>
      </c>
      <c r="F9" s="838">
        <f>'在庫（雨衣）'!BN9</f>
        <v>0</v>
      </c>
      <c r="G9" s="833">
        <f>'在庫（雨衣）'!BO9</f>
        <v>0</v>
      </c>
      <c r="H9" s="833">
        <f>'在庫（雨衣）'!BP9</f>
        <v>0</v>
      </c>
      <c r="I9" s="833">
        <f>'在庫（雨衣）'!BQ9</f>
        <v>0</v>
      </c>
      <c r="J9" s="833">
        <f>'在庫（雨衣）'!BR9</f>
        <v>0</v>
      </c>
      <c r="K9" s="843">
        <f>'在庫（雨衣）'!BS9</f>
        <v>0</v>
      </c>
      <c r="L9" s="846">
        <v>34</v>
      </c>
      <c r="M9" s="847">
        <v>34</v>
      </c>
      <c r="N9" s="847">
        <v>34</v>
      </c>
      <c r="O9" s="847">
        <v>34</v>
      </c>
      <c r="P9" s="847">
        <v>34</v>
      </c>
      <c r="Q9" s="843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560"/>
      <c r="C10" s="560"/>
      <c r="D10" s="548" t="s">
        <v>66</v>
      </c>
      <c r="E10" s="549" t="s">
        <v>67</v>
      </c>
      <c r="F10" s="835">
        <f>'在庫（雨衣）'!BN10</f>
        <v>0</v>
      </c>
      <c r="G10" s="836">
        <f>'在庫（雨衣）'!BO10</f>
        <v>0</v>
      </c>
      <c r="H10" s="836">
        <f>'在庫（雨衣）'!BP10</f>
        <v>0</v>
      </c>
      <c r="I10" s="836">
        <f>'在庫（雨衣）'!BQ10</f>
        <v>0</v>
      </c>
      <c r="J10" s="836">
        <f>'在庫（雨衣）'!BR10</f>
        <v>0</v>
      </c>
      <c r="K10" s="848">
        <f>'在庫（雨衣）'!BS10</f>
        <v>0</v>
      </c>
      <c r="L10" s="849">
        <v>34</v>
      </c>
      <c r="M10" s="850">
        <v>34</v>
      </c>
      <c r="N10" s="850">
        <v>34</v>
      </c>
      <c r="O10" s="850">
        <v>34</v>
      </c>
      <c r="P10" s="850">
        <v>34</v>
      </c>
      <c r="Q10" s="848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837">
        <f>'在庫（雨衣）'!BN11</f>
        <v>0</v>
      </c>
      <c r="G11" s="831">
        <f>'在庫（雨衣）'!BO11</f>
        <v>0</v>
      </c>
      <c r="H11" s="831">
        <f>'在庫（雨衣）'!BP11</f>
        <v>0</v>
      </c>
      <c r="I11" s="831">
        <f>'在庫（雨衣）'!BQ11</f>
        <v>0</v>
      </c>
      <c r="J11" s="831">
        <f>'在庫（雨衣）'!BR11</f>
        <v>0</v>
      </c>
      <c r="K11" s="852">
        <f>'在庫（雨衣）'!BS11</f>
        <v>0</v>
      </c>
      <c r="L11" s="844">
        <v>36</v>
      </c>
      <c r="M11" s="845">
        <v>36</v>
      </c>
      <c r="N11" s="845">
        <v>36</v>
      </c>
      <c r="O11" s="845">
        <v>36</v>
      </c>
      <c r="P11" s="845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839">
        <f>'在庫（雨衣）'!BN12</f>
        <v>0</v>
      </c>
      <c r="G12" s="840">
        <f>'在庫（雨衣）'!BO12</f>
        <v>0</v>
      </c>
      <c r="H12" s="840">
        <f>'在庫（雨衣）'!BP12</f>
        <v>0</v>
      </c>
      <c r="I12" s="840">
        <f>'在庫（雨衣）'!BQ12</f>
        <v>0</v>
      </c>
      <c r="J12" s="840">
        <f>'在庫（雨衣）'!BR12</f>
        <v>0</v>
      </c>
      <c r="K12" s="853">
        <f>'在庫（雨衣）'!BS12</f>
        <v>0</v>
      </c>
      <c r="L12" s="849">
        <v>36</v>
      </c>
      <c r="M12" s="850">
        <v>36</v>
      </c>
      <c r="N12" s="850">
        <v>36</v>
      </c>
      <c r="O12" s="850">
        <v>36</v>
      </c>
      <c r="P12" s="850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837">
        <f>'在庫（雨衣）'!BN13</f>
        <v>0</v>
      </c>
      <c r="G13" s="831">
        <f>'在庫（雨衣）'!BO13</f>
        <v>0</v>
      </c>
      <c r="H13" s="831">
        <f>'在庫（雨衣）'!BP13</f>
        <v>0</v>
      </c>
      <c r="I13" s="854">
        <f>'在庫（雨衣）'!BQ13</f>
        <v>0</v>
      </c>
      <c r="J13" s="854">
        <f>'在庫（雨衣）'!BR13</f>
        <v>0</v>
      </c>
      <c r="K13" s="851">
        <f>'在庫（雨衣）'!BS13</f>
        <v>0</v>
      </c>
      <c r="L13" s="844">
        <v>20</v>
      </c>
      <c r="M13" s="845">
        <v>20</v>
      </c>
      <c r="N13" s="845">
        <v>20</v>
      </c>
      <c r="O13" s="845">
        <v>20</v>
      </c>
      <c r="P13" s="845">
        <v>20</v>
      </c>
      <c r="Q13" s="851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546"/>
      <c r="C14" s="546"/>
      <c r="D14" s="548" t="s">
        <v>30</v>
      </c>
      <c r="E14" s="549" t="s">
        <v>31</v>
      </c>
      <c r="F14" s="838">
        <f>'在庫（雨衣）'!BN14</f>
        <v>0</v>
      </c>
      <c r="G14" s="833">
        <f>'在庫（雨衣）'!BO14</f>
        <v>0</v>
      </c>
      <c r="H14" s="833">
        <f>'在庫（雨衣）'!BP14</f>
        <v>0</v>
      </c>
      <c r="I14" s="833">
        <f>'在庫（雨衣）'!BQ14</f>
        <v>0</v>
      </c>
      <c r="J14" s="833">
        <f>'在庫（雨衣）'!BR14</f>
        <v>0</v>
      </c>
      <c r="K14" s="843">
        <f>'在庫（雨衣）'!BS14</f>
        <v>0</v>
      </c>
      <c r="L14" s="846">
        <v>20</v>
      </c>
      <c r="M14" s="847">
        <v>20</v>
      </c>
      <c r="N14" s="847">
        <v>20</v>
      </c>
      <c r="O14" s="847">
        <v>20</v>
      </c>
      <c r="P14" s="847">
        <v>20</v>
      </c>
      <c r="Q14" s="843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560"/>
      <c r="C15" s="560"/>
      <c r="D15" s="548" t="s">
        <v>37</v>
      </c>
      <c r="E15" s="549" t="s">
        <v>38</v>
      </c>
      <c r="F15" s="835">
        <f>'在庫（雨衣）'!BN15</f>
        <v>0</v>
      </c>
      <c r="G15" s="836">
        <f>'在庫（雨衣）'!BO15</f>
        <v>0</v>
      </c>
      <c r="H15" s="836">
        <f>'在庫（雨衣）'!BP15</f>
        <v>0</v>
      </c>
      <c r="I15" s="836">
        <f>'在庫（雨衣）'!BQ15</f>
        <v>0</v>
      </c>
      <c r="J15" s="836">
        <f>'在庫（雨衣）'!BR15</f>
        <v>0</v>
      </c>
      <c r="K15" s="848">
        <f>'在庫（雨衣）'!BS15</f>
        <v>0</v>
      </c>
      <c r="L15" s="849">
        <v>20</v>
      </c>
      <c r="M15" s="850">
        <v>20</v>
      </c>
      <c r="N15" s="850">
        <v>20</v>
      </c>
      <c r="O15" s="850">
        <v>20</v>
      </c>
      <c r="P15" s="850">
        <v>20</v>
      </c>
      <c r="Q15" s="848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837">
        <f>'在庫（雨衣）'!BN16</f>
        <v>0</v>
      </c>
      <c r="G16" s="831">
        <f>'在庫（雨衣）'!BO16</f>
        <v>0</v>
      </c>
      <c r="H16" s="831">
        <f>'在庫（雨衣）'!BP16</f>
        <v>0</v>
      </c>
      <c r="I16" s="831">
        <f>'在庫（雨衣）'!BQ16</f>
        <v>0</v>
      </c>
      <c r="J16" s="831">
        <f>'在庫（雨衣）'!BR16</f>
        <v>0</v>
      </c>
      <c r="K16" s="851">
        <f>'在庫（雨衣）'!BS16</f>
        <v>0</v>
      </c>
      <c r="L16" s="844">
        <v>20</v>
      </c>
      <c r="M16" s="845">
        <v>20</v>
      </c>
      <c r="N16" s="845">
        <v>20</v>
      </c>
      <c r="O16" s="855">
        <v>26</v>
      </c>
      <c r="P16" s="855">
        <v>26</v>
      </c>
      <c r="Q16" s="851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546"/>
      <c r="C17" s="546"/>
      <c r="D17" s="548" t="s">
        <v>37</v>
      </c>
      <c r="E17" s="549" t="s">
        <v>38</v>
      </c>
      <c r="F17" s="838">
        <f>'在庫（雨衣）'!BN17</f>
        <v>0</v>
      </c>
      <c r="G17" s="833">
        <f>'在庫（雨衣）'!BO17</f>
        <v>0</v>
      </c>
      <c r="H17" s="833">
        <f>'在庫（雨衣）'!BP17</f>
        <v>0</v>
      </c>
      <c r="I17" s="833">
        <f>'在庫（雨衣）'!BQ17</f>
        <v>0</v>
      </c>
      <c r="J17" s="833">
        <f>'在庫（雨衣）'!BR17</f>
        <v>0</v>
      </c>
      <c r="K17" s="843">
        <f>'在庫（雨衣）'!BS17</f>
        <v>0</v>
      </c>
      <c r="L17" s="846">
        <v>20</v>
      </c>
      <c r="M17" s="847">
        <v>20</v>
      </c>
      <c r="N17" s="847">
        <v>20</v>
      </c>
      <c r="O17" s="856">
        <v>26</v>
      </c>
      <c r="P17" s="856">
        <v>26</v>
      </c>
      <c r="Q17" s="843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560"/>
      <c r="C18" s="560"/>
      <c r="D18" s="548" t="s">
        <v>30</v>
      </c>
      <c r="E18" s="549" t="s">
        <v>31</v>
      </c>
      <c r="F18" s="835">
        <f>'在庫（雨衣）'!BN18</f>
        <v>0</v>
      </c>
      <c r="G18" s="836">
        <f>'在庫（雨衣）'!BO18</f>
        <v>0</v>
      </c>
      <c r="H18" s="836">
        <f>'在庫（雨衣）'!BP18</f>
        <v>0</v>
      </c>
      <c r="I18" s="836">
        <f>'在庫（雨衣）'!BQ18</f>
        <v>0</v>
      </c>
      <c r="J18" s="836">
        <f>'在庫（雨衣）'!BR18</f>
        <v>0</v>
      </c>
      <c r="K18" s="848">
        <f>'在庫（雨衣）'!BS18</f>
        <v>0</v>
      </c>
      <c r="L18" s="849">
        <v>20</v>
      </c>
      <c r="M18" s="850">
        <v>20</v>
      </c>
      <c r="N18" s="850">
        <v>20</v>
      </c>
      <c r="O18" s="857">
        <v>26</v>
      </c>
      <c r="P18" s="857">
        <v>26</v>
      </c>
      <c r="Q18" s="848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837">
        <f>'在庫（雨衣）'!BN19</f>
        <v>0</v>
      </c>
      <c r="G19" s="831">
        <f>'在庫（雨衣）'!BO19</f>
        <v>0</v>
      </c>
      <c r="H19" s="831">
        <f>'在庫（雨衣）'!BP19</f>
        <v>0</v>
      </c>
      <c r="I19" s="831">
        <f>'在庫（雨衣）'!BQ19</f>
        <v>0</v>
      </c>
      <c r="J19" s="831">
        <f>'在庫（雨衣）'!BR19</f>
        <v>0</v>
      </c>
      <c r="K19" s="851">
        <f>'在庫（雨衣）'!BS19</f>
        <v>0</v>
      </c>
      <c r="L19" s="844">
        <v>38</v>
      </c>
      <c r="M19" s="845">
        <v>38</v>
      </c>
      <c r="N19" s="845">
        <v>38</v>
      </c>
      <c r="O19" s="845">
        <v>38</v>
      </c>
      <c r="P19" s="845">
        <v>38</v>
      </c>
      <c r="Q19" s="851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546"/>
      <c r="C20" s="546"/>
      <c r="D20" s="548" t="s">
        <v>30</v>
      </c>
      <c r="E20" s="549" t="s">
        <v>31</v>
      </c>
      <c r="F20" s="832">
        <f>'在庫（雨衣）'!BN20</f>
        <v>0</v>
      </c>
      <c r="G20" s="841">
        <f>'在庫（雨衣）'!BO20</f>
        <v>0</v>
      </c>
      <c r="H20" s="841">
        <f>'在庫（雨衣）'!BP20</f>
        <v>0</v>
      </c>
      <c r="I20" s="841">
        <f>'在庫（雨衣）'!BQ20</f>
        <v>0</v>
      </c>
      <c r="J20" s="841">
        <f>'在庫（雨衣）'!BR20</f>
        <v>0</v>
      </c>
      <c r="K20" s="843">
        <f>'在庫（雨衣）'!BS20</f>
        <v>0</v>
      </c>
      <c r="L20" s="846">
        <v>38</v>
      </c>
      <c r="M20" s="847">
        <v>38</v>
      </c>
      <c r="N20" s="847">
        <v>38</v>
      </c>
      <c r="O20" s="847">
        <v>38</v>
      </c>
      <c r="P20" s="847">
        <v>38</v>
      </c>
      <c r="Q20" s="843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560"/>
      <c r="C21" s="560"/>
      <c r="D21" s="548" t="s">
        <v>129</v>
      </c>
      <c r="E21" s="549" t="s">
        <v>130</v>
      </c>
      <c r="F21" s="839">
        <f>'在庫（雨衣）'!BN21</f>
        <v>0</v>
      </c>
      <c r="G21" s="840">
        <f>'在庫（雨衣）'!BO21</f>
        <v>0</v>
      </c>
      <c r="H21" s="840">
        <f>'在庫（雨衣）'!BP21</f>
        <v>0</v>
      </c>
      <c r="I21" s="840">
        <f>'在庫（雨衣）'!BQ21</f>
        <v>0</v>
      </c>
      <c r="J21" s="840">
        <f>'在庫（雨衣）'!BR21</f>
        <v>0</v>
      </c>
      <c r="K21" s="848">
        <f>'在庫（雨衣）'!BS21</f>
        <v>0</v>
      </c>
      <c r="L21" s="849">
        <v>38</v>
      </c>
      <c r="M21" s="850">
        <v>38</v>
      </c>
      <c r="N21" s="850">
        <v>38</v>
      </c>
      <c r="O21" s="850">
        <v>38</v>
      </c>
      <c r="P21" s="850">
        <v>38</v>
      </c>
      <c r="Q21" s="848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837">
        <f>'在庫（雨衣）'!BN22</f>
        <v>0</v>
      </c>
      <c r="G22" s="831">
        <f>'在庫（雨衣）'!BO22</f>
        <v>0</v>
      </c>
      <c r="H22" s="831">
        <f>'在庫（雨衣）'!BP22</f>
        <v>0</v>
      </c>
      <c r="I22" s="831">
        <f>'在庫（雨衣）'!BQ22</f>
        <v>0</v>
      </c>
      <c r="J22" s="831">
        <f>'在庫（雨衣）'!BR22</f>
        <v>0</v>
      </c>
      <c r="K22" s="851">
        <f>'在庫（雨衣）'!BS22</f>
        <v>0</v>
      </c>
      <c r="L22" s="844">
        <v>25</v>
      </c>
      <c r="M22" s="845">
        <v>25</v>
      </c>
      <c r="N22" s="845">
        <v>25</v>
      </c>
      <c r="O22" s="845">
        <v>25</v>
      </c>
      <c r="P22" s="845">
        <v>25</v>
      </c>
      <c r="Q22" s="851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560"/>
      <c r="C23" s="560"/>
      <c r="D23" s="548" t="s">
        <v>144</v>
      </c>
      <c r="E23" s="549" t="s">
        <v>145</v>
      </c>
      <c r="F23" s="835">
        <f>'在庫（雨衣）'!BN23</f>
        <v>0</v>
      </c>
      <c r="G23" s="836">
        <f>'在庫（雨衣）'!BO23</f>
        <v>0</v>
      </c>
      <c r="H23" s="836">
        <f>'在庫（雨衣）'!BP23</f>
        <v>0</v>
      </c>
      <c r="I23" s="836">
        <f>'在庫（雨衣）'!BQ23</f>
        <v>0</v>
      </c>
      <c r="J23" s="836">
        <f>'在庫（雨衣）'!BR23</f>
        <v>0</v>
      </c>
      <c r="K23" s="848">
        <f>'在庫（雨衣）'!BS23</f>
        <v>0</v>
      </c>
      <c r="L23" s="849">
        <v>25</v>
      </c>
      <c r="M23" s="850">
        <v>25</v>
      </c>
      <c r="N23" s="850">
        <v>25</v>
      </c>
      <c r="O23" s="850">
        <v>25</v>
      </c>
      <c r="P23" s="850">
        <v>25</v>
      </c>
      <c r="Q23" s="848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837">
        <f>'在庫（雨衣）'!BN24</f>
        <v>0</v>
      </c>
      <c r="G24" s="831">
        <f>'在庫（雨衣）'!BO24</f>
        <v>0</v>
      </c>
      <c r="H24" s="831">
        <f>'在庫（雨衣）'!BP24</f>
        <v>0</v>
      </c>
      <c r="I24" s="831">
        <f>'在庫（雨衣）'!BQ24</f>
        <v>0</v>
      </c>
      <c r="J24" s="831">
        <f>'在庫（雨衣）'!BR24</f>
        <v>0</v>
      </c>
      <c r="K24" s="852">
        <f>'在庫（雨衣）'!BS24</f>
        <v>0</v>
      </c>
      <c r="L24" s="844">
        <v>36</v>
      </c>
      <c r="M24" s="845">
        <v>36</v>
      </c>
      <c r="N24" s="845">
        <v>36</v>
      </c>
      <c r="O24" s="845">
        <v>36</v>
      </c>
      <c r="P24" s="845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832">
        <f>'在庫（雨衣）'!BN25</f>
        <v>0</v>
      </c>
      <c r="G25" s="841">
        <f>'在庫（雨衣）'!BO25</f>
        <v>0</v>
      </c>
      <c r="H25" s="841">
        <f>'在庫（雨衣）'!BP25</f>
        <v>0</v>
      </c>
      <c r="I25" s="841">
        <f>'在庫（雨衣）'!BQ25</f>
        <v>0</v>
      </c>
      <c r="J25" s="841">
        <f>'在庫（雨衣）'!BR25</f>
        <v>0</v>
      </c>
      <c r="K25" s="858">
        <f>'在庫（雨衣）'!BS25</f>
        <v>0</v>
      </c>
      <c r="L25" s="846">
        <v>36</v>
      </c>
      <c r="M25" s="847">
        <v>36</v>
      </c>
      <c r="N25" s="847">
        <v>36</v>
      </c>
      <c r="O25" s="847">
        <v>36</v>
      </c>
      <c r="P25" s="847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832">
        <f>'在庫（雨衣）'!BN26</f>
        <v>0</v>
      </c>
      <c r="G26" s="841">
        <f>'在庫（雨衣）'!BO26</f>
        <v>0</v>
      </c>
      <c r="H26" s="841">
        <f>'在庫（雨衣）'!BP26</f>
        <v>0</v>
      </c>
      <c r="I26" s="841">
        <f>'在庫（雨衣）'!BQ26</f>
        <v>0</v>
      </c>
      <c r="J26" s="841">
        <f>'在庫（雨衣）'!BR26</f>
        <v>0</v>
      </c>
      <c r="K26" s="858">
        <f>'在庫（雨衣）'!BS26</f>
        <v>0</v>
      </c>
      <c r="L26" s="846">
        <v>36</v>
      </c>
      <c r="M26" s="847">
        <v>36</v>
      </c>
      <c r="N26" s="847">
        <v>36</v>
      </c>
      <c r="O26" s="847">
        <v>36</v>
      </c>
      <c r="P26" s="847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839">
        <f>'在庫（雨衣）'!BN27</f>
        <v>0</v>
      </c>
      <c r="G27" s="840">
        <f>'在庫（雨衣）'!BO27</f>
        <v>0</v>
      </c>
      <c r="H27" s="840">
        <f>'在庫（雨衣）'!BP27</f>
        <v>0</v>
      </c>
      <c r="I27" s="840">
        <f>'在庫（雨衣）'!BQ27</f>
        <v>0</v>
      </c>
      <c r="J27" s="840">
        <f>'在庫（雨衣）'!BR27</f>
        <v>0</v>
      </c>
      <c r="K27" s="853">
        <f>'在庫（雨衣）'!BS27</f>
        <v>0</v>
      </c>
      <c r="L27" s="849">
        <v>36</v>
      </c>
      <c r="M27" s="850">
        <v>36</v>
      </c>
      <c r="N27" s="850">
        <v>36</v>
      </c>
      <c r="O27" s="850">
        <v>36</v>
      </c>
      <c r="P27" s="850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837">
        <f>'在庫（雨衣）'!BN28</f>
        <v>0</v>
      </c>
      <c r="G28" s="831">
        <f>'在庫（雨衣）'!BO28</f>
        <v>0</v>
      </c>
      <c r="H28" s="831">
        <f>'在庫（雨衣）'!BP28</f>
        <v>0</v>
      </c>
      <c r="I28" s="831">
        <f>'在庫（雨衣）'!BQ28</f>
        <v>0</v>
      </c>
      <c r="J28" s="859">
        <f>'在庫（雨衣）'!BR28</f>
        <v>0</v>
      </c>
      <c r="K28" s="860">
        <f>'在庫（雨衣）'!BS28</f>
        <v>0</v>
      </c>
      <c r="L28" s="861">
        <v>28</v>
      </c>
      <c r="M28" s="862">
        <v>28</v>
      </c>
      <c r="N28" s="862">
        <v>28</v>
      </c>
      <c r="O28" s="862">
        <v>28</v>
      </c>
      <c r="P28" s="863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837">
        <f>'在庫（雨衣）'!BN29</f>
        <v>0</v>
      </c>
      <c r="G29" s="831">
        <f>'在庫（雨衣）'!BO29</f>
        <v>0</v>
      </c>
      <c r="H29" s="831">
        <f>'在庫（雨衣）'!BP29</f>
        <v>0</v>
      </c>
      <c r="I29" s="831">
        <f>'在庫（雨衣）'!BQ29</f>
        <v>0</v>
      </c>
      <c r="J29" s="831">
        <f>'在庫（雨衣）'!BR29</f>
        <v>0</v>
      </c>
      <c r="K29" s="851">
        <f>'在庫（雨衣）'!BS29</f>
        <v>0</v>
      </c>
      <c r="L29" s="844">
        <v>35</v>
      </c>
      <c r="M29" s="845">
        <v>35</v>
      </c>
      <c r="N29" s="845">
        <v>35</v>
      </c>
      <c r="O29" s="845">
        <v>35</v>
      </c>
      <c r="P29" s="845">
        <v>35</v>
      </c>
      <c r="Q29" s="851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560"/>
      <c r="C30" s="560"/>
      <c r="D30" s="548" t="s">
        <v>30</v>
      </c>
      <c r="E30" s="549" t="s">
        <v>31</v>
      </c>
      <c r="F30" s="839">
        <f>'在庫（雨衣）'!BN30</f>
        <v>0</v>
      </c>
      <c r="G30" s="840">
        <f>'在庫（雨衣）'!BO30</f>
        <v>0</v>
      </c>
      <c r="H30" s="840">
        <f>'在庫（雨衣）'!BP30</f>
        <v>0</v>
      </c>
      <c r="I30" s="840">
        <f>'在庫（雨衣）'!BQ30</f>
        <v>0</v>
      </c>
      <c r="J30" s="840">
        <f>'在庫（雨衣）'!BR30</f>
        <v>0</v>
      </c>
      <c r="K30" s="848">
        <f>'在庫（雨衣）'!BS30</f>
        <v>0</v>
      </c>
      <c r="L30" s="849">
        <v>35</v>
      </c>
      <c r="M30" s="850">
        <v>35</v>
      </c>
      <c r="N30" s="850">
        <v>35</v>
      </c>
      <c r="O30" s="850">
        <v>35</v>
      </c>
      <c r="P30" s="850">
        <v>35</v>
      </c>
      <c r="Q30" s="848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2" width="5.625" style="439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239" t="s">
        <v>0</v>
      </c>
      <c r="BQ1" s="517"/>
      <c r="BR1" s="517"/>
      <c r="BS1" s="517"/>
    </row>
    <row r="2" ht="60" customHeight="1" spans="6:96">
      <c r="F2" s="489" t="s">
        <v>1</v>
      </c>
      <c r="G2" s="595"/>
      <c r="H2" s="595"/>
      <c r="I2" s="595"/>
      <c r="J2" s="595"/>
      <c r="K2" s="595"/>
      <c r="L2" s="595"/>
      <c r="M2" s="489" t="s">
        <v>1</v>
      </c>
      <c r="N2" s="595"/>
      <c r="O2" s="595"/>
      <c r="P2" s="595"/>
      <c r="Q2" s="595"/>
      <c r="R2" s="595"/>
      <c r="S2" s="701"/>
      <c r="T2" s="495" t="s">
        <v>2</v>
      </c>
      <c r="U2" s="702"/>
      <c r="V2" s="702"/>
      <c r="W2" s="702"/>
      <c r="X2" s="702"/>
      <c r="Y2" s="702"/>
      <c r="Z2" s="717"/>
      <c r="AA2" s="496" t="s">
        <v>3</v>
      </c>
      <c r="AB2" s="718"/>
      <c r="AC2" s="718"/>
      <c r="AD2" s="718"/>
      <c r="AE2" s="718"/>
      <c r="AF2" s="718"/>
      <c r="AG2" s="730"/>
      <c r="AH2" s="497" t="s">
        <v>4</v>
      </c>
      <c r="AI2" s="731"/>
      <c r="AJ2" s="731"/>
      <c r="AK2" s="731"/>
      <c r="AL2" s="731"/>
      <c r="AM2" s="731"/>
      <c r="AN2" s="732"/>
      <c r="AO2" s="497" t="s">
        <v>5</v>
      </c>
      <c r="AP2" s="731"/>
      <c r="AQ2" s="731"/>
      <c r="AR2" s="731"/>
      <c r="AS2" s="731"/>
      <c r="AT2" s="731"/>
      <c r="AU2" s="732"/>
      <c r="AV2" s="497" t="s">
        <v>6</v>
      </c>
      <c r="AW2" s="748"/>
      <c r="AX2" s="748"/>
      <c r="AY2" s="748"/>
      <c r="AZ2" s="748"/>
      <c r="BA2" s="748"/>
      <c r="BB2" s="749"/>
      <c r="BC2" s="497" t="s">
        <v>7</v>
      </c>
      <c r="BD2" s="748"/>
      <c r="BE2" s="748"/>
      <c r="BF2" s="748"/>
      <c r="BG2" s="748"/>
      <c r="BH2" s="748"/>
      <c r="BI2" s="749"/>
      <c r="BJ2" s="497" t="s">
        <v>8</v>
      </c>
      <c r="BK2" s="731"/>
      <c r="BL2" s="731"/>
      <c r="BM2" s="731"/>
      <c r="BN2" s="731"/>
      <c r="BO2" s="731"/>
      <c r="BP2" s="732"/>
      <c r="BQ2" s="489" t="s">
        <v>9</v>
      </c>
      <c r="BR2" s="595"/>
      <c r="BS2" s="595"/>
      <c r="BT2" s="595"/>
      <c r="BU2" s="595"/>
      <c r="BV2" s="595"/>
      <c r="BW2" s="701"/>
      <c r="BX2" s="489" t="s">
        <v>0</v>
      </c>
      <c r="BY2" s="595"/>
      <c r="BZ2" s="595"/>
      <c r="CA2" s="595"/>
      <c r="CB2" s="595"/>
      <c r="CC2" s="595"/>
      <c r="CD2" s="701"/>
      <c r="CE2" s="489" t="s">
        <v>10</v>
      </c>
      <c r="CF2" s="595"/>
      <c r="CG2" s="595"/>
      <c r="CH2" s="595"/>
      <c r="CI2" s="595"/>
      <c r="CJ2" s="595"/>
      <c r="CK2" s="701"/>
      <c r="CL2" s="497" t="s">
        <v>11</v>
      </c>
      <c r="CM2" s="731"/>
      <c r="CN2" s="731"/>
      <c r="CO2" s="731"/>
      <c r="CP2" s="731"/>
      <c r="CQ2" s="731"/>
      <c r="CR2" s="732"/>
    </row>
    <row r="3" s="657" customFormat="1" ht="24" spans="2:96">
      <c r="B3" s="658" t="s">
        <v>12</v>
      </c>
      <c r="C3" s="658" t="s">
        <v>13</v>
      </c>
      <c r="D3" s="658" t="s">
        <v>14</v>
      </c>
      <c r="E3" s="659" t="s">
        <v>15</v>
      </c>
      <c r="F3" s="660">
        <v>90</v>
      </c>
      <c r="G3" s="660">
        <v>100</v>
      </c>
      <c r="H3" s="660">
        <v>110</v>
      </c>
      <c r="I3" s="660">
        <v>120</v>
      </c>
      <c r="J3" s="660">
        <v>130</v>
      </c>
      <c r="K3" s="681">
        <v>140</v>
      </c>
      <c r="L3" s="681">
        <v>150</v>
      </c>
      <c r="M3" s="682">
        <v>90</v>
      </c>
      <c r="N3" s="660">
        <v>100</v>
      </c>
      <c r="O3" s="660">
        <v>110</v>
      </c>
      <c r="P3" s="660">
        <v>120</v>
      </c>
      <c r="Q3" s="660">
        <v>130</v>
      </c>
      <c r="R3" s="681">
        <v>140</v>
      </c>
      <c r="S3" s="703">
        <v>150</v>
      </c>
      <c r="T3" s="704">
        <v>90</v>
      </c>
      <c r="U3" s="705">
        <v>100</v>
      </c>
      <c r="V3" s="705">
        <v>110</v>
      </c>
      <c r="W3" s="705">
        <v>120</v>
      </c>
      <c r="X3" s="705">
        <v>130</v>
      </c>
      <c r="Y3" s="719">
        <v>140</v>
      </c>
      <c r="Z3" s="703">
        <v>150</v>
      </c>
      <c r="AA3" s="704">
        <v>90</v>
      </c>
      <c r="AB3" s="705">
        <v>100</v>
      </c>
      <c r="AC3" s="705">
        <v>110</v>
      </c>
      <c r="AD3" s="705">
        <v>120</v>
      </c>
      <c r="AE3" s="705">
        <v>130</v>
      </c>
      <c r="AF3" s="719">
        <v>140</v>
      </c>
      <c r="AG3" s="703">
        <v>150</v>
      </c>
      <c r="AH3" s="682">
        <v>90</v>
      </c>
      <c r="AI3" s="660">
        <v>100</v>
      </c>
      <c r="AJ3" s="660">
        <v>110</v>
      </c>
      <c r="AK3" s="660">
        <v>120</v>
      </c>
      <c r="AL3" s="660">
        <v>130</v>
      </c>
      <c r="AM3" s="681">
        <v>140</v>
      </c>
      <c r="AN3" s="703">
        <v>150</v>
      </c>
      <c r="AO3" s="682">
        <v>90</v>
      </c>
      <c r="AP3" s="660">
        <v>100</v>
      </c>
      <c r="AQ3" s="660">
        <v>110</v>
      </c>
      <c r="AR3" s="660">
        <v>120</v>
      </c>
      <c r="AS3" s="660">
        <v>130</v>
      </c>
      <c r="AT3" s="681">
        <v>140</v>
      </c>
      <c r="AU3" s="703">
        <v>150</v>
      </c>
      <c r="AV3" s="704">
        <v>90</v>
      </c>
      <c r="AW3" s="705">
        <v>100</v>
      </c>
      <c r="AX3" s="705">
        <v>110</v>
      </c>
      <c r="AY3" s="705">
        <v>120</v>
      </c>
      <c r="AZ3" s="705">
        <v>130</v>
      </c>
      <c r="BA3" s="719">
        <v>140</v>
      </c>
      <c r="BB3" s="703">
        <v>150</v>
      </c>
      <c r="BC3" s="704">
        <v>90</v>
      </c>
      <c r="BD3" s="705">
        <v>100</v>
      </c>
      <c r="BE3" s="705">
        <v>110</v>
      </c>
      <c r="BF3" s="705">
        <v>120</v>
      </c>
      <c r="BG3" s="705">
        <v>130</v>
      </c>
      <c r="BH3" s="719">
        <v>140</v>
      </c>
      <c r="BI3" s="703">
        <v>150</v>
      </c>
      <c r="BJ3" s="704">
        <v>90</v>
      </c>
      <c r="BK3" s="705">
        <v>100</v>
      </c>
      <c r="BL3" s="705">
        <v>110</v>
      </c>
      <c r="BM3" s="705">
        <v>120</v>
      </c>
      <c r="BN3" s="705">
        <v>130</v>
      </c>
      <c r="BO3" s="719">
        <v>140</v>
      </c>
      <c r="BP3" s="703">
        <v>150</v>
      </c>
      <c r="BQ3" s="682">
        <v>90</v>
      </c>
      <c r="BR3" s="660">
        <v>100</v>
      </c>
      <c r="BS3" s="660">
        <v>110</v>
      </c>
      <c r="BT3" s="660">
        <v>120</v>
      </c>
      <c r="BU3" s="660">
        <v>130</v>
      </c>
      <c r="BV3" s="681">
        <v>140</v>
      </c>
      <c r="BW3" s="703">
        <v>150</v>
      </c>
      <c r="BX3" s="682">
        <v>90</v>
      </c>
      <c r="BY3" s="660">
        <v>100</v>
      </c>
      <c r="BZ3" s="660">
        <v>110</v>
      </c>
      <c r="CA3" s="660">
        <v>120</v>
      </c>
      <c r="CB3" s="660">
        <v>130</v>
      </c>
      <c r="CC3" s="681">
        <v>140</v>
      </c>
      <c r="CD3" s="703">
        <v>150</v>
      </c>
      <c r="CE3" s="682">
        <v>90</v>
      </c>
      <c r="CF3" s="660">
        <v>100</v>
      </c>
      <c r="CG3" s="660">
        <v>110</v>
      </c>
      <c r="CH3" s="660">
        <v>120</v>
      </c>
      <c r="CI3" s="660">
        <v>130</v>
      </c>
      <c r="CJ3" s="681">
        <v>140</v>
      </c>
      <c r="CK3" s="703">
        <v>150</v>
      </c>
      <c r="CL3" s="704">
        <v>90</v>
      </c>
      <c r="CM3" s="705">
        <v>100</v>
      </c>
      <c r="CN3" s="705">
        <v>110</v>
      </c>
      <c r="CO3" s="705">
        <v>120</v>
      </c>
      <c r="CP3" s="705">
        <v>130</v>
      </c>
      <c r="CQ3" s="719">
        <v>140</v>
      </c>
      <c r="CR3" s="703">
        <v>150</v>
      </c>
    </row>
    <row r="4" ht="99.95" customHeight="1" spans="2:96">
      <c r="B4" s="442" t="s">
        <v>200</v>
      </c>
      <c r="C4" s="597"/>
      <c r="D4" s="661" t="s">
        <v>201</v>
      </c>
      <c r="E4" s="662" t="s">
        <v>202</v>
      </c>
      <c r="F4" s="663" t="s">
        <v>203</v>
      </c>
      <c r="G4" s="663" t="s">
        <v>204</v>
      </c>
      <c r="H4" s="663" t="s">
        <v>205</v>
      </c>
      <c r="I4" s="663" t="s">
        <v>206</v>
      </c>
      <c r="J4" s="663" t="s">
        <v>207</v>
      </c>
      <c r="K4" s="683"/>
      <c r="L4" s="684"/>
      <c r="M4" s="685"/>
      <c r="N4" s="686"/>
      <c r="O4" s="686"/>
      <c r="P4" s="686"/>
      <c r="Q4" s="686"/>
      <c r="R4" s="706"/>
      <c r="S4" s="707"/>
      <c r="T4" s="499"/>
      <c r="U4" s="472"/>
      <c r="V4" s="472"/>
      <c r="W4" s="472"/>
      <c r="X4" s="472"/>
      <c r="Y4" s="720"/>
      <c r="Z4" s="721"/>
      <c r="AA4" s="499"/>
      <c r="AB4" s="472"/>
      <c r="AC4" s="472"/>
      <c r="AD4" s="472"/>
      <c r="AE4" s="472"/>
      <c r="AF4" s="720"/>
      <c r="AG4" s="721"/>
      <c r="AH4" s="733"/>
      <c r="AI4" s="734"/>
      <c r="AJ4" s="734"/>
      <c r="AK4" s="734"/>
      <c r="AL4" s="734"/>
      <c r="AM4" s="735"/>
      <c r="AN4" s="707"/>
      <c r="AO4" s="733"/>
      <c r="AP4" s="734"/>
      <c r="AQ4" s="734"/>
      <c r="AR4" s="734"/>
      <c r="AS4" s="734"/>
      <c r="AT4" s="735"/>
      <c r="AU4" s="707"/>
      <c r="AV4" s="500"/>
      <c r="AW4" s="750"/>
      <c r="AX4" s="750"/>
      <c r="AY4" s="750"/>
      <c r="AZ4" s="750"/>
      <c r="BA4" s="751"/>
      <c r="BB4" s="752"/>
      <c r="BC4" s="753"/>
      <c r="BD4" s="754"/>
      <c r="BE4" s="754"/>
      <c r="BF4" s="754"/>
      <c r="BG4" s="754"/>
      <c r="BH4" s="775"/>
      <c r="BI4" s="752"/>
      <c r="BJ4" s="753"/>
      <c r="BK4" s="754"/>
      <c r="BL4" s="754"/>
      <c r="BM4" s="754"/>
      <c r="BN4" s="754"/>
      <c r="BO4" s="775"/>
      <c r="BP4" s="752"/>
      <c r="BQ4" s="780">
        <f t="shared" ref="BQ4:BU11" si="0">IF($A$1="补货",M4+T4+AA4,M4)</f>
        <v>0</v>
      </c>
      <c r="BR4" s="781">
        <f t="shared" si="0"/>
        <v>0</v>
      </c>
      <c r="BS4" s="781">
        <f t="shared" si="0"/>
        <v>0</v>
      </c>
      <c r="BT4" s="781">
        <f t="shared" si="0"/>
        <v>0</v>
      </c>
      <c r="BU4" s="781">
        <f t="shared" si="0"/>
        <v>0</v>
      </c>
      <c r="BV4" s="781">
        <f t="shared" ref="BV4:BV18" si="1">IF($A$1="补货",R4+Y4+AF4,R4)</f>
        <v>0</v>
      </c>
      <c r="BW4" s="781">
        <f t="shared" ref="BW4:BW18" si="2">IF($A$1="补货",S4+Z4+AG4,S4)</f>
        <v>0</v>
      </c>
      <c r="BX4" s="499"/>
      <c r="BY4" s="472"/>
      <c r="BZ4" s="472"/>
      <c r="CA4" s="472"/>
      <c r="CB4" s="472"/>
      <c r="CC4" s="720"/>
      <c r="CD4" s="721"/>
      <c r="CE4" s="780">
        <f t="shared" ref="CE4:CI11" si="3">BQ4+BX4</f>
        <v>0</v>
      </c>
      <c r="CF4" s="796">
        <f t="shared" si="3"/>
        <v>0</v>
      </c>
      <c r="CG4" s="796">
        <f t="shared" si="3"/>
        <v>0</v>
      </c>
      <c r="CH4" s="796">
        <f t="shared" si="3"/>
        <v>0</v>
      </c>
      <c r="CI4" s="796">
        <f t="shared" si="3"/>
        <v>0</v>
      </c>
      <c r="CJ4" s="796">
        <f t="shared" ref="CJ4:CJ18" si="4">BV4+CC4</f>
        <v>0</v>
      </c>
      <c r="CK4" s="796">
        <f t="shared" ref="CK4:CK18" si="5">BW4+CD4</f>
        <v>0</v>
      </c>
      <c r="CL4" s="810" t="str">
        <f t="shared" ref="CL4:CP11" si="6">IF(BJ4&lt;&gt;0,CE4/BJ4*7,"-")</f>
        <v>-</v>
      </c>
      <c r="CM4" s="811" t="str">
        <f t="shared" si="6"/>
        <v>-</v>
      </c>
      <c r="CN4" s="811" t="str">
        <f t="shared" si="6"/>
        <v>-</v>
      </c>
      <c r="CO4" s="811" t="str">
        <f t="shared" si="6"/>
        <v>-</v>
      </c>
      <c r="CP4" s="811" t="str">
        <f t="shared" si="6"/>
        <v>-</v>
      </c>
      <c r="CQ4" s="812" t="str">
        <f t="shared" ref="CQ4:CQ18" si="7">IF(BO4&lt;&gt;0,CJ4/BO4*7,"-")</f>
        <v>-</v>
      </c>
      <c r="CR4" s="813" t="str">
        <f t="shared" ref="CR4:CR11" si="8">IF(BP4&lt;&gt;0,CK4/BP4*7,"-")</f>
        <v>-</v>
      </c>
    </row>
    <row r="5" ht="99.95" customHeight="1" spans="2:96">
      <c r="B5" s="568"/>
      <c r="C5" s="553"/>
      <c r="D5" s="664" t="s">
        <v>208</v>
      </c>
      <c r="E5" s="665" t="s">
        <v>209</v>
      </c>
      <c r="F5" s="666" t="s">
        <v>210</v>
      </c>
      <c r="G5" s="666" t="s">
        <v>211</v>
      </c>
      <c r="H5" s="666" t="s">
        <v>212</v>
      </c>
      <c r="I5" s="666" t="s">
        <v>213</v>
      </c>
      <c r="J5" s="666" t="s">
        <v>214</v>
      </c>
      <c r="K5" s="666"/>
      <c r="L5" s="687"/>
      <c r="M5" s="688"/>
      <c r="N5" s="689"/>
      <c r="O5" s="689"/>
      <c r="P5" s="689"/>
      <c r="Q5" s="689"/>
      <c r="R5" s="708"/>
      <c r="S5" s="709"/>
      <c r="T5" s="502"/>
      <c r="U5" s="475"/>
      <c r="V5" s="475"/>
      <c r="W5" s="475"/>
      <c r="X5" s="475"/>
      <c r="Y5" s="722"/>
      <c r="Z5" s="723"/>
      <c r="AA5" s="502"/>
      <c r="AB5" s="475"/>
      <c r="AC5" s="475"/>
      <c r="AD5" s="475"/>
      <c r="AE5" s="475"/>
      <c r="AF5" s="722"/>
      <c r="AG5" s="723"/>
      <c r="AH5" s="736"/>
      <c r="AI5" s="737"/>
      <c r="AJ5" s="737"/>
      <c r="AK5" s="737"/>
      <c r="AL5" s="737"/>
      <c r="AM5" s="738"/>
      <c r="AN5" s="709"/>
      <c r="AO5" s="736"/>
      <c r="AP5" s="737"/>
      <c r="AQ5" s="737"/>
      <c r="AR5" s="737"/>
      <c r="AS5" s="737"/>
      <c r="AT5" s="738"/>
      <c r="AU5" s="709"/>
      <c r="AV5" s="503"/>
      <c r="AW5" s="755"/>
      <c r="AX5" s="755"/>
      <c r="AY5" s="755"/>
      <c r="AZ5" s="755"/>
      <c r="BA5" s="756"/>
      <c r="BB5" s="757"/>
      <c r="BC5" s="758"/>
      <c r="BD5" s="759"/>
      <c r="BE5" s="759"/>
      <c r="BF5" s="759"/>
      <c r="BG5" s="759"/>
      <c r="BH5" s="776"/>
      <c r="BI5" s="757"/>
      <c r="BJ5" s="758"/>
      <c r="BK5" s="759"/>
      <c r="BL5" s="759"/>
      <c r="BM5" s="759"/>
      <c r="BN5" s="759"/>
      <c r="BO5" s="776"/>
      <c r="BP5" s="757"/>
      <c r="BQ5" s="782">
        <f t="shared" si="0"/>
        <v>0</v>
      </c>
      <c r="BR5" s="783">
        <f t="shared" si="0"/>
        <v>0</v>
      </c>
      <c r="BS5" s="783">
        <f t="shared" si="0"/>
        <v>0</v>
      </c>
      <c r="BT5" s="783">
        <f t="shared" si="0"/>
        <v>0</v>
      </c>
      <c r="BU5" s="783">
        <f t="shared" si="0"/>
        <v>0</v>
      </c>
      <c r="BV5" s="783">
        <f t="shared" si="1"/>
        <v>0</v>
      </c>
      <c r="BW5" s="783">
        <f t="shared" si="2"/>
        <v>0</v>
      </c>
      <c r="BX5" s="502"/>
      <c r="BY5" s="475"/>
      <c r="BZ5" s="475"/>
      <c r="CA5" s="475"/>
      <c r="CB5" s="475"/>
      <c r="CC5" s="722"/>
      <c r="CD5" s="723"/>
      <c r="CE5" s="797">
        <f t="shared" si="3"/>
        <v>0</v>
      </c>
      <c r="CF5" s="798">
        <f t="shared" si="3"/>
        <v>0</v>
      </c>
      <c r="CG5" s="798">
        <f t="shared" si="3"/>
        <v>0</v>
      </c>
      <c r="CH5" s="798">
        <f t="shared" si="3"/>
        <v>0</v>
      </c>
      <c r="CI5" s="798">
        <f t="shared" si="3"/>
        <v>0</v>
      </c>
      <c r="CJ5" s="798">
        <f t="shared" si="4"/>
        <v>0</v>
      </c>
      <c r="CK5" s="798">
        <f t="shared" si="5"/>
        <v>0</v>
      </c>
      <c r="CL5" s="814" t="str">
        <f t="shared" si="6"/>
        <v>-</v>
      </c>
      <c r="CM5" s="815" t="str">
        <f t="shared" si="6"/>
        <v>-</v>
      </c>
      <c r="CN5" s="815" t="str">
        <f t="shared" si="6"/>
        <v>-</v>
      </c>
      <c r="CO5" s="815" t="str">
        <f t="shared" si="6"/>
        <v>-</v>
      </c>
      <c r="CP5" s="815" t="str">
        <f t="shared" si="6"/>
        <v>-</v>
      </c>
      <c r="CQ5" s="816" t="str">
        <f t="shared" si="7"/>
        <v>-</v>
      </c>
      <c r="CR5" s="817" t="str">
        <f t="shared" si="8"/>
        <v>-</v>
      </c>
    </row>
    <row r="6" ht="99.95" customHeight="1" spans="2:96">
      <c r="B6" s="568"/>
      <c r="C6" s="553"/>
      <c r="D6" s="664" t="s">
        <v>215</v>
      </c>
      <c r="E6" s="667" t="s">
        <v>216</v>
      </c>
      <c r="F6" s="666" t="s">
        <v>217</v>
      </c>
      <c r="G6" s="666" t="s">
        <v>218</v>
      </c>
      <c r="H6" s="666" t="s">
        <v>219</v>
      </c>
      <c r="I6" s="666" t="s">
        <v>220</v>
      </c>
      <c r="J6" s="666" t="s">
        <v>221</v>
      </c>
      <c r="K6" s="666"/>
      <c r="L6" s="687"/>
      <c r="M6" s="688"/>
      <c r="N6" s="689"/>
      <c r="O6" s="689"/>
      <c r="P6" s="689"/>
      <c r="Q6" s="689"/>
      <c r="R6" s="708"/>
      <c r="S6" s="709"/>
      <c r="T6" s="502"/>
      <c r="U6" s="475"/>
      <c r="V6" s="475"/>
      <c r="W6" s="475"/>
      <c r="X6" s="475"/>
      <c r="Y6" s="722"/>
      <c r="Z6" s="723"/>
      <c r="AA6" s="502"/>
      <c r="AB6" s="475"/>
      <c r="AC6" s="475"/>
      <c r="AD6" s="475"/>
      <c r="AE6" s="475"/>
      <c r="AF6" s="722"/>
      <c r="AG6" s="723"/>
      <c r="AH6" s="736"/>
      <c r="AI6" s="737"/>
      <c r="AJ6" s="737"/>
      <c r="AK6" s="737"/>
      <c r="AL6" s="737"/>
      <c r="AM6" s="738"/>
      <c r="AN6" s="709"/>
      <c r="AO6" s="736"/>
      <c r="AP6" s="737"/>
      <c r="AQ6" s="737"/>
      <c r="AR6" s="737"/>
      <c r="AS6" s="737"/>
      <c r="AT6" s="738"/>
      <c r="AU6" s="709"/>
      <c r="AV6" s="503"/>
      <c r="AW6" s="755"/>
      <c r="AX6" s="755"/>
      <c r="AY6" s="755"/>
      <c r="AZ6" s="755"/>
      <c r="BA6" s="756"/>
      <c r="BB6" s="757"/>
      <c r="BC6" s="758"/>
      <c r="BD6" s="759"/>
      <c r="BE6" s="759"/>
      <c r="BF6" s="759"/>
      <c r="BG6" s="759"/>
      <c r="BH6" s="776"/>
      <c r="BI6" s="757"/>
      <c r="BJ6" s="758"/>
      <c r="BK6" s="759"/>
      <c r="BL6" s="759"/>
      <c r="BM6" s="759"/>
      <c r="BN6" s="759"/>
      <c r="BO6" s="776"/>
      <c r="BP6" s="757"/>
      <c r="BQ6" s="782">
        <f t="shared" si="0"/>
        <v>0</v>
      </c>
      <c r="BR6" s="783">
        <f t="shared" si="0"/>
        <v>0</v>
      </c>
      <c r="BS6" s="783">
        <f t="shared" si="0"/>
        <v>0</v>
      </c>
      <c r="BT6" s="783">
        <f t="shared" si="0"/>
        <v>0</v>
      </c>
      <c r="BU6" s="783">
        <f t="shared" si="0"/>
        <v>0</v>
      </c>
      <c r="BV6" s="783">
        <f t="shared" si="1"/>
        <v>0</v>
      </c>
      <c r="BW6" s="783">
        <f t="shared" si="2"/>
        <v>0</v>
      </c>
      <c r="BX6" s="502"/>
      <c r="BY6" s="475"/>
      <c r="BZ6" s="475"/>
      <c r="CA6" s="475"/>
      <c r="CB6" s="475"/>
      <c r="CC6" s="722"/>
      <c r="CD6" s="723"/>
      <c r="CE6" s="797">
        <f t="shared" si="3"/>
        <v>0</v>
      </c>
      <c r="CF6" s="798">
        <f t="shared" si="3"/>
        <v>0</v>
      </c>
      <c r="CG6" s="798">
        <f t="shared" si="3"/>
        <v>0</v>
      </c>
      <c r="CH6" s="798">
        <f t="shared" si="3"/>
        <v>0</v>
      </c>
      <c r="CI6" s="798">
        <f t="shared" si="3"/>
        <v>0</v>
      </c>
      <c r="CJ6" s="798">
        <f t="shared" si="4"/>
        <v>0</v>
      </c>
      <c r="CK6" s="798">
        <f t="shared" si="5"/>
        <v>0</v>
      </c>
      <c r="CL6" s="814" t="str">
        <f t="shared" si="6"/>
        <v>-</v>
      </c>
      <c r="CM6" s="815" t="str">
        <f t="shared" si="6"/>
        <v>-</v>
      </c>
      <c r="CN6" s="815" t="str">
        <f t="shared" si="6"/>
        <v>-</v>
      </c>
      <c r="CO6" s="815" t="str">
        <f t="shared" si="6"/>
        <v>-</v>
      </c>
      <c r="CP6" s="815" t="str">
        <f t="shared" si="6"/>
        <v>-</v>
      </c>
      <c r="CQ6" s="816" t="str">
        <f t="shared" si="7"/>
        <v>-</v>
      </c>
      <c r="CR6" s="817" t="str">
        <f t="shared" si="8"/>
        <v>-</v>
      </c>
    </row>
    <row r="7" ht="99.95" customHeight="1" spans="2:96">
      <c r="B7" s="606"/>
      <c r="C7" s="607"/>
      <c r="D7" s="668" t="s">
        <v>222</v>
      </c>
      <c r="E7" s="669" t="s">
        <v>222</v>
      </c>
      <c r="F7" s="670" t="s">
        <v>223</v>
      </c>
      <c r="G7" s="670" t="s">
        <v>224</v>
      </c>
      <c r="H7" s="670" t="s">
        <v>225</v>
      </c>
      <c r="I7" s="670" t="s">
        <v>226</v>
      </c>
      <c r="J7" s="670" t="s">
        <v>227</v>
      </c>
      <c r="K7" s="670"/>
      <c r="L7" s="690"/>
      <c r="M7" s="691"/>
      <c r="N7" s="692"/>
      <c r="O7" s="692"/>
      <c r="P7" s="692"/>
      <c r="Q7" s="692"/>
      <c r="R7" s="710"/>
      <c r="S7" s="711"/>
      <c r="T7" s="513"/>
      <c r="U7" s="484"/>
      <c r="V7" s="484"/>
      <c r="W7" s="484"/>
      <c r="X7" s="484"/>
      <c r="Y7" s="724"/>
      <c r="Z7" s="725"/>
      <c r="AA7" s="513"/>
      <c r="AB7" s="484"/>
      <c r="AC7" s="484"/>
      <c r="AD7" s="484"/>
      <c r="AE7" s="484"/>
      <c r="AF7" s="724"/>
      <c r="AG7" s="725"/>
      <c r="AH7" s="739"/>
      <c r="AI7" s="740"/>
      <c r="AJ7" s="740"/>
      <c r="AK7" s="740"/>
      <c r="AL7" s="740"/>
      <c r="AM7" s="741"/>
      <c r="AN7" s="711"/>
      <c r="AO7" s="739"/>
      <c r="AP7" s="740"/>
      <c r="AQ7" s="740"/>
      <c r="AR7" s="740"/>
      <c r="AS7" s="740"/>
      <c r="AT7" s="741"/>
      <c r="AU7" s="711"/>
      <c r="AV7" s="514"/>
      <c r="AW7" s="760"/>
      <c r="AX7" s="760"/>
      <c r="AY7" s="760"/>
      <c r="AZ7" s="760"/>
      <c r="BA7" s="761"/>
      <c r="BB7" s="762"/>
      <c r="BC7" s="763"/>
      <c r="BD7" s="764"/>
      <c r="BE7" s="764"/>
      <c r="BF7" s="764"/>
      <c r="BG7" s="764"/>
      <c r="BH7" s="777"/>
      <c r="BI7" s="762"/>
      <c r="BJ7" s="763"/>
      <c r="BK7" s="764"/>
      <c r="BL7" s="764"/>
      <c r="BM7" s="764"/>
      <c r="BN7" s="764"/>
      <c r="BO7" s="777"/>
      <c r="BP7" s="762"/>
      <c r="BQ7" s="784">
        <f t="shared" si="0"/>
        <v>0</v>
      </c>
      <c r="BR7" s="785">
        <f t="shared" si="0"/>
        <v>0</v>
      </c>
      <c r="BS7" s="785">
        <f t="shared" si="0"/>
        <v>0</v>
      </c>
      <c r="BT7" s="785">
        <f t="shared" si="0"/>
        <v>0</v>
      </c>
      <c r="BU7" s="785">
        <f t="shared" si="0"/>
        <v>0</v>
      </c>
      <c r="BV7" s="785">
        <f t="shared" si="1"/>
        <v>0</v>
      </c>
      <c r="BW7" s="785">
        <f t="shared" si="2"/>
        <v>0</v>
      </c>
      <c r="BX7" s="513"/>
      <c r="BY7" s="484"/>
      <c r="BZ7" s="484"/>
      <c r="CA7" s="484"/>
      <c r="CB7" s="484"/>
      <c r="CC7" s="724"/>
      <c r="CD7" s="725"/>
      <c r="CE7" s="799">
        <f t="shared" si="3"/>
        <v>0</v>
      </c>
      <c r="CF7" s="800">
        <f t="shared" si="3"/>
        <v>0</v>
      </c>
      <c r="CG7" s="800">
        <f t="shared" si="3"/>
        <v>0</v>
      </c>
      <c r="CH7" s="800">
        <f t="shared" si="3"/>
        <v>0</v>
      </c>
      <c r="CI7" s="800">
        <f t="shared" si="3"/>
        <v>0</v>
      </c>
      <c r="CJ7" s="800">
        <f t="shared" si="4"/>
        <v>0</v>
      </c>
      <c r="CK7" s="800">
        <f t="shared" si="5"/>
        <v>0</v>
      </c>
      <c r="CL7" s="818" t="str">
        <f t="shared" si="6"/>
        <v>-</v>
      </c>
      <c r="CM7" s="819" t="str">
        <f t="shared" si="6"/>
        <v>-</v>
      </c>
      <c r="CN7" s="819" t="str">
        <f t="shared" si="6"/>
        <v>-</v>
      </c>
      <c r="CO7" s="819" t="str">
        <f t="shared" si="6"/>
        <v>-</v>
      </c>
      <c r="CP7" s="819" t="str">
        <f t="shared" si="6"/>
        <v>-</v>
      </c>
      <c r="CQ7" s="820" t="str">
        <f t="shared" si="7"/>
        <v>-</v>
      </c>
      <c r="CR7" s="821" t="str">
        <f t="shared" si="8"/>
        <v>-</v>
      </c>
    </row>
    <row r="8" ht="99.95" customHeight="1" spans="2:96">
      <c r="B8" s="447" t="s">
        <v>228</v>
      </c>
      <c r="C8" s="671"/>
      <c r="D8" s="672" t="s">
        <v>229</v>
      </c>
      <c r="E8" s="673" t="s">
        <v>230</v>
      </c>
      <c r="F8" s="674" t="s">
        <v>231</v>
      </c>
      <c r="G8" s="674" t="s">
        <v>232</v>
      </c>
      <c r="H8" s="674" t="s">
        <v>233</v>
      </c>
      <c r="I8" s="674" t="s">
        <v>234</v>
      </c>
      <c r="J8" s="674" t="s">
        <v>235</v>
      </c>
      <c r="K8" s="674"/>
      <c r="L8" s="693"/>
      <c r="M8" s="694"/>
      <c r="N8" s="695"/>
      <c r="O8" s="695"/>
      <c r="P8" s="695"/>
      <c r="Q8" s="695"/>
      <c r="R8" s="712"/>
      <c r="S8" s="713"/>
      <c r="T8" s="516"/>
      <c r="U8" s="714"/>
      <c r="V8" s="714"/>
      <c r="W8" s="714"/>
      <c r="X8" s="714"/>
      <c r="Y8" s="726"/>
      <c r="Z8" s="727"/>
      <c r="AA8" s="516"/>
      <c r="AB8" s="714"/>
      <c r="AC8" s="714"/>
      <c r="AD8" s="714"/>
      <c r="AE8" s="714"/>
      <c r="AF8" s="726"/>
      <c r="AG8" s="727"/>
      <c r="AH8" s="742"/>
      <c r="AI8" s="743"/>
      <c r="AJ8" s="743"/>
      <c r="AK8" s="743"/>
      <c r="AL8" s="743"/>
      <c r="AM8" s="744"/>
      <c r="AN8" s="713"/>
      <c r="AO8" s="742"/>
      <c r="AP8" s="743"/>
      <c r="AQ8" s="743"/>
      <c r="AR8" s="743"/>
      <c r="AS8" s="743"/>
      <c r="AT8" s="744"/>
      <c r="AU8" s="713"/>
      <c r="AV8" s="511"/>
      <c r="AW8" s="765"/>
      <c r="AX8" s="765"/>
      <c r="AY8" s="765"/>
      <c r="AZ8" s="765"/>
      <c r="BA8" s="766"/>
      <c r="BB8" s="767"/>
      <c r="BC8" s="768"/>
      <c r="BD8" s="769"/>
      <c r="BE8" s="769"/>
      <c r="BF8" s="769"/>
      <c r="BG8" s="769"/>
      <c r="BH8" s="778"/>
      <c r="BI8" s="767"/>
      <c r="BJ8" s="768"/>
      <c r="BK8" s="769"/>
      <c r="BL8" s="769"/>
      <c r="BM8" s="769"/>
      <c r="BN8" s="769"/>
      <c r="BO8" s="778"/>
      <c r="BP8" s="767"/>
      <c r="BQ8" s="786">
        <f t="shared" si="0"/>
        <v>0</v>
      </c>
      <c r="BR8" s="787">
        <f t="shared" si="0"/>
        <v>0</v>
      </c>
      <c r="BS8" s="787">
        <f t="shared" si="0"/>
        <v>0</v>
      </c>
      <c r="BT8" s="787">
        <f t="shared" si="0"/>
        <v>0</v>
      </c>
      <c r="BU8" s="787">
        <f t="shared" si="0"/>
        <v>0</v>
      </c>
      <c r="BV8" s="787">
        <f t="shared" si="1"/>
        <v>0</v>
      </c>
      <c r="BW8" s="787">
        <f t="shared" si="2"/>
        <v>0</v>
      </c>
      <c r="BX8" s="790"/>
      <c r="BY8" s="791"/>
      <c r="BZ8" s="791"/>
      <c r="CA8" s="791"/>
      <c r="CB8" s="791"/>
      <c r="CC8" s="801"/>
      <c r="CD8" s="802"/>
      <c r="CE8" s="786">
        <f t="shared" si="3"/>
        <v>0</v>
      </c>
      <c r="CF8" s="803">
        <f t="shared" si="3"/>
        <v>0</v>
      </c>
      <c r="CG8" s="803">
        <f t="shared" si="3"/>
        <v>0</v>
      </c>
      <c r="CH8" s="803">
        <f t="shared" si="3"/>
        <v>0</v>
      </c>
      <c r="CI8" s="803">
        <f t="shared" si="3"/>
        <v>0</v>
      </c>
      <c r="CJ8" s="803">
        <f t="shared" si="4"/>
        <v>0</v>
      </c>
      <c r="CK8" s="803">
        <f t="shared" si="5"/>
        <v>0</v>
      </c>
      <c r="CL8" s="822" t="str">
        <f t="shared" si="6"/>
        <v>-</v>
      </c>
      <c r="CM8" s="823" t="str">
        <f t="shared" si="6"/>
        <v>-</v>
      </c>
      <c r="CN8" s="823" t="str">
        <f t="shared" si="6"/>
        <v>-</v>
      </c>
      <c r="CO8" s="823" t="str">
        <f t="shared" si="6"/>
        <v>-</v>
      </c>
      <c r="CP8" s="823" t="str">
        <f t="shared" si="6"/>
        <v>-</v>
      </c>
      <c r="CQ8" s="824" t="str">
        <f t="shared" si="7"/>
        <v>-</v>
      </c>
      <c r="CR8" s="825" t="str">
        <f t="shared" si="8"/>
        <v>-</v>
      </c>
    </row>
    <row r="9" ht="99.95" customHeight="1" spans="2:96">
      <c r="B9" s="613"/>
      <c r="C9" s="553"/>
      <c r="D9" s="664" t="s">
        <v>236</v>
      </c>
      <c r="E9" s="665" t="s">
        <v>237</v>
      </c>
      <c r="F9" s="666" t="s">
        <v>238</v>
      </c>
      <c r="G9" s="666" t="s">
        <v>239</v>
      </c>
      <c r="H9" s="666" t="s">
        <v>240</v>
      </c>
      <c r="I9" s="666" t="s">
        <v>241</v>
      </c>
      <c r="J9" s="666" t="s">
        <v>242</v>
      </c>
      <c r="K9" s="666"/>
      <c r="L9" s="687"/>
      <c r="M9" s="688"/>
      <c r="N9" s="689"/>
      <c r="O9" s="689"/>
      <c r="P9" s="689"/>
      <c r="Q9" s="689"/>
      <c r="R9" s="708"/>
      <c r="S9" s="709"/>
      <c r="T9" s="502"/>
      <c r="U9" s="475"/>
      <c r="V9" s="475"/>
      <c r="W9" s="475"/>
      <c r="X9" s="475"/>
      <c r="Y9" s="722"/>
      <c r="Z9" s="723"/>
      <c r="AA9" s="502"/>
      <c r="AB9" s="475"/>
      <c r="AC9" s="475"/>
      <c r="AD9" s="475"/>
      <c r="AE9" s="475"/>
      <c r="AF9" s="722"/>
      <c r="AG9" s="723"/>
      <c r="AH9" s="736"/>
      <c r="AI9" s="737"/>
      <c r="AJ9" s="737"/>
      <c r="AK9" s="737"/>
      <c r="AL9" s="737"/>
      <c r="AM9" s="738"/>
      <c r="AN9" s="709"/>
      <c r="AO9" s="736"/>
      <c r="AP9" s="737"/>
      <c r="AQ9" s="737"/>
      <c r="AR9" s="737"/>
      <c r="AS9" s="737"/>
      <c r="AT9" s="738"/>
      <c r="AU9" s="709"/>
      <c r="AV9" s="503"/>
      <c r="AW9" s="755"/>
      <c r="AX9" s="755"/>
      <c r="AY9" s="755"/>
      <c r="AZ9" s="755"/>
      <c r="BA9" s="756"/>
      <c r="BB9" s="757"/>
      <c r="BC9" s="758"/>
      <c r="BD9" s="759"/>
      <c r="BE9" s="759"/>
      <c r="BF9" s="759"/>
      <c r="BG9" s="759"/>
      <c r="BH9" s="776"/>
      <c r="BI9" s="757"/>
      <c r="BJ9" s="758"/>
      <c r="BK9" s="759"/>
      <c r="BL9" s="759"/>
      <c r="BM9" s="759"/>
      <c r="BN9" s="759"/>
      <c r="BO9" s="776"/>
      <c r="BP9" s="757"/>
      <c r="BQ9" s="782">
        <f t="shared" si="0"/>
        <v>0</v>
      </c>
      <c r="BR9" s="783">
        <f t="shared" si="0"/>
        <v>0</v>
      </c>
      <c r="BS9" s="783">
        <f t="shared" si="0"/>
        <v>0</v>
      </c>
      <c r="BT9" s="783">
        <f t="shared" si="0"/>
        <v>0</v>
      </c>
      <c r="BU9" s="783">
        <f t="shared" si="0"/>
        <v>0</v>
      </c>
      <c r="BV9" s="783">
        <f t="shared" si="1"/>
        <v>0</v>
      </c>
      <c r="BW9" s="783">
        <f t="shared" si="2"/>
        <v>0</v>
      </c>
      <c r="BX9" s="502"/>
      <c r="BY9" s="475"/>
      <c r="BZ9" s="475"/>
      <c r="CA9" s="475"/>
      <c r="CB9" s="475"/>
      <c r="CC9" s="722"/>
      <c r="CD9" s="723"/>
      <c r="CE9" s="797">
        <f t="shared" si="3"/>
        <v>0</v>
      </c>
      <c r="CF9" s="798">
        <f t="shared" si="3"/>
        <v>0</v>
      </c>
      <c r="CG9" s="798">
        <f t="shared" si="3"/>
        <v>0</v>
      </c>
      <c r="CH9" s="798">
        <f t="shared" si="3"/>
        <v>0</v>
      </c>
      <c r="CI9" s="798">
        <f t="shared" si="3"/>
        <v>0</v>
      </c>
      <c r="CJ9" s="798">
        <f t="shared" si="4"/>
        <v>0</v>
      </c>
      <c r="CK9" s="798">
        <f t="shared" si="5"/>
        <v>0</v>
      </c>
      <c r="CL9" s="814" t="str">
        <f t="shared" si="6"/>
        <v>-</v>
      </c>
      <c r="CM9" s="815" t="str">
        <f t="shared" si="6"/>
        <v>-</v>
      </c>
      <c r="CN9" s="815" t="str">
        <f t="shared" si="6"/>
        <v>-</v>
      </c>
      <c r="CO9" s="815" t="str">
        <f t="shared" si="6"/>
        <v>-</v>
      </c>
      <c r="CP9" s="815" t="str">
        <f t="shared" si="6"/>
        <v>-</v>
      </c>
      <c r="CQ9" s="816" t="str">
        <f t="shared" si="7"/>
        <v>-</v>
      </c>
      <c r="CR9" s="817" t="str">
        <f t="shared" si="8"/>
        <v>-</v>
      </c>
    </row>
    <row r="10" ht="99.95" customHeight="1" spans="2:96">
      <c r="B10" s="613"/>
      <c r="C10" s="553"/>
      <c r="D10" s="664" t="s">
        <v>243</v>
      </c>
      <c r="E10" s="665" t="s">
        <v>244</v>
      </c>
      <c r="F10" s="666" t="s">
        <v>245</v>
      </c>
      <c r="G10" s="666" t="s">
        <v>246</v>
      </c>
      <c r="H10" s="666" t="s">
        <v>247</v>
      </c>
      <c r="I10" s="666" t="s">
        <v>248</v>
      </c>
      <c r="J10" s="666" t="s">
        <v>249</v>
      </c>
      <c r="K10" s="666"/>
      <c r="L10" s="687"/>
      <c r="M10" s="688"/>
      <c r="N10" s="689"/>
      <c r="O10" s="689"/>
      <c r="P10" s="689"/>
      <c r="Q10" s="689"/>
      <c r="R10" s="708"/>
      <c r="S10" s="709"/>
      <c r="T10" s="502"/>
      <c r="U10" s="475"/>
      <c r="V10" s="475"/>
      <c r="W10" s="475"/>
      <c r="X10" s="475"/>
      <c r="Y10" s="722"/>
      <c r="Z10" s="723"/>
      <c r="AA10" s="502"/>
      <c r="AB10" s="475"/>
      <c r="AC10" s="475"/>
      <c r="AD10" s="475"/>
      <c r="AE10" s="475"/>
      <c r="AF10" s="722"/>
      <c r="AG10" s="723"/>
      <c r="AH10" s="736"/>
      <c r="AI10" s="737"/>
      <c r="AJ10" s="737"/>
      <c r="AK10" s="737"/>
      <c r="AL10" s="737"/>
      <c r="AM10" s="738"/>
      <c r="AN10" s="709"/>
      <c r="AO10" s="736"/>
      <c r="AP10" s="737"/>
      <c r="AQ10" s="737"/>
      <c r="AR10" s="737"/>
      <c r="AS10" s="737"/>
      <c r="AT10" s="738"/>
      <c r="AU10" s="709"/>
      <c r="AV10" s="503"/>
      <c r="AW10" s="755"/>
      <c r="AX10" s="755"/>
      <c r="AY10" s="755"/>
      <c r="AZ10" s="755"/>
      <c r="BA10" s="756"/>
      <c r="BB10" s="757"/>
      <c r="BC10" s="758"/>
      <c r="BD10" s="759"/>
      <c r="BE10" s="759"/>
      <c r="BF10" s="759"/>
      <c r="BG10" s="759"/>
      <c r="BH10" s="776"/>
      <c r="BI10" s="757"/>
      <c r="BJ10" s="758"/>
      <c r="BK10" s="759"/>
      <c r="BL10" s="759"/>
      <c r="BM10" s="759"/>
      <c r="BN10" s="759"/>
      <c r="BO10" s="776"/>
      <c r="BP10" s="757"/>
      <c r="BQ10" s="782">
        <f t="shared" si="0"/>
        <v>0</v>
      </c>
      <c r="BR10" s="783">
        <f t="shared" si="0"/>
        <v>0</v>
      </c>
      <c r="BS10" s="783">
        <f t="shared" si="0"/>
        <v>0</v>
      </c>
      <c r="BT10" s="783">
        <f t="shared" si="0"/>
        <v>0</v>
      </c>
      <c r="BU10" s="783">
        <f t="shared" si="0"/>
        <v>0</v>
      </c>
      <c r="BV10" s="783">
        <f t="shared" si="1"/>
        <v>0</v>
      </c>
      <c r="BW10" s="783">
        <f t="shared" si="2"/>
        <v>0</v>
      </c>
      <c r="BX10" s="502"/>
      <c r="BY10" s="475"/>
      <c r="BZ10" s="475"/>
      <c r="CA10" s="475"/>
      <c r="CB10" s="475"/>
      <c r="CC10" s="722"/>
      <c r="CD10" s="723"/>
      <c r="CE10" s="797">
        <f t="shared" si="3"/>
        <v>0</v>
      </c>
      <c r="CF10" s="798">
        <f t="shared" si="3"/>
        <v>0</v>
      </c>
      <c r="CG10" s="798">
        <f t="shared" si="3"/>
        <v>0</v>
      </c>
      <c r="CH10" s="798">
        <f t="shared" si="3"/>
        <v>0</v>
      </c>
      <c r="CI10" s="798">
        <f t="shared" si="3"/>
        <v>0</v>
      </c>
      <c r="CJ10" s="798">
        <f t="shared" si="4"/>
        <v>0</v>
      </c>
      <c r="CK10" s="798">
        <f t="shared" si="5"/>
        <v>0</v>
      </c>
      <c r="CL10" s="814" t="str">
        <f t="shared" si="6"/>
        <v>-</v>
      </c>
      <c r="CM10" s="815" t="str">
        <f t="shared" si="6"/>
        <v>-</v>
      </c>
      <c r="CN10" s="815" t="str">
        <f t="shared" si="6"/>
        <v>-</v>
      </c>
      <c r="CO10" s="815" t="str">
        <f t="shared" si="6"/>
        <v>-</v>
      </c>
      <c r="CP10" s="815" t="str">
        <f t="shared" si="6"/>
        <v>-</v>
      </c>
      <c r="CQ10" s="816" t="str">
        <f t="shared" si="7"/>
        <v>-</v>
      </c>
      <c r="CR10" s="817" t="str">
        <f t="shared" si="8"/>
        <v>-</v>
      </c>
    </row>
    <row r="11" ht="99.95" customHeight="1" spans="2:96">
      <c r="B11" s="613"/>
      <c r="C11" s="553"/>
      <c r="D11" s="664" t="s">
        <v>250</v>
      </c>
      <c r="E11" s="675" t="s">
        <v>251</v>
      </c>
      <c r="F11" s="676" t="s">
        <v>252</v>
      </c>
      <c r="G11" s="676" t="s">
        <v>253</v>
      </c>
      <c r="H11" s="676" t="s">
        <v>254</v>
      </c>
      <c r="I11" s="676" t="s">
        <v>255</v>
      </c>
      <c r="J11" s="676" t="s">
        <v>256</v>
      </c>
      <c r="K11" s="676"/>
      <c r="L11" s="696"/>
      <c r="M11" s="697"/>
      <c r="N11" s="698"/>
      <c r="O11" s="698"/>
      <c r="P11" s="698"/>
      <c r="Q11" s="698"/>
      <c r="R11" s="715"/>
      <c r="S11" s="716"/>
      <c r="T11" s="505"/>
      <c r="U11" s="478"/>
      <c r="V11" s="478"/>
      <c r="W11" s="478"/>
      <c r="X11" s="478"/>
      <c r="Y11" s="728"/>
      <c r="Z11" s="729"/>
      <c r="AA11" s="505"/>
      <c r="AB11" s="478"/>
      <c r="AC11" s="478"/>
      <c r="AD11" s="478"/>
      <c r="AE11" s="478"/>
      <c r="AF11" s="728"/>
      <c r="AG11" s="729"/>
      <c r="AH11" s="745"/>
      <c r="AI11" s="746"/>
      <c r="AJ11" s="746"/>
      <c r="AK11" s="746"/>
      <c r="AL11" s="746"/>
      <c r="AM11" s="747"/>
      <c r="AN11" s="716"/>
      <c r="AO11" s="745"/>
      <c r="AP11" s="746"/>
      <c r="AQ11" s="746"/>
      <c r="AR11" s="746"/>
      <c r="AS11" s="746"/>
      <c r="AT11" s="747"/>
      <c r="AU11" s="716"/>
      <c r="AV11" s="506"/>
      <c r="AW11" s="770"/>
      <c r="AX11" s="770"/>
      <c r="AY11" s="770"/>
      <c r="AZ11" s="770"/>
      <c r="BA11" s="771"/>
      <c r="BB11" s="772"/>
      <c r="BC11" s="773"/>
      <c r="BD11" s="774"/>
      <c r="BE11" s="774"/>
      <c r="BF11" s="774"/>
      <c r="BG11" s="774"/>
      <c r="BH11" s="779"/>
      <c r="BI11" s="772"/>
      <c r="BJ11" s="773"/>
      <c r="BK11" s="774"/>
      <c r="BL11" s="774"/>
      <c r="BM11" s="774"/>
      <c r="BN11" s="774"/>
      <c r="BO11" s="779"/>
      <c r="BP11" s="772"/>
      <c r="BQ11" s="788">
        <f t="shared" si="0"/>
        <v>0</v>
      </c>
      <c r="BR11" s="789">
        <f t="shared" si="0"/>
        <v>0</v>
      </c>
      <c r="BS11" s="789">
        <f t="shared" si="0"/>
        <v>0</v>
      </c>
      <c r="BT11" s="789">
        <f t="shared" si="0"/>
        <v>0</v>
      </c>
      <c r="BU11" s="789">
        <f t="shared" si="0"/>
        <v>0</v>
      </c>
      <c r="BV11" s="789">
        <f t="shared" si="1"/>
        <v>0</v>
      </c>
      <c r="BW11" s="789">
        <f t="shared" si="2"/>
        <v>0</v>
      </c>
      <c r="BX11" s="792"/>
      <c r="BY11" s="793"/>
      <c r="BZ11" s="793"/>
      <c r="CA11" s="793"/>
      <c r="CB11" s="793"/>
      <c r="CC11" s="804"/>
      <c r="CD11" s="805"/>
      <c r="CE11" s="806">
        <f t="shared" si="3"/>
        <v>0</v>
      </c>
      <c r="CF11" s="807">
        <f t="shared" si="3"/>
        <v>0</v>
      </c>
      <c r="CG11" s="807">
        <f t="shared" si="3"/>
        <v>0</v>
      </c>
      <c r="CH11" s="807">
        <f t="shared" si="3"/>
        <v>0</v>
      </c>
      <c r="CI11" s="807">
        <f t="shared" si="3"/>
        <v>0</v>
      </c>
      <c r="CJ11" s="807">
        <f t="shared" si="4"/>
        <v>0</v>
      </c>
      <c r="CK11" s="807">
        <f t="shared" si="5"/>
        <v>0</v>
      </c>
      <c r="CL11" s="826" t="str">
        <f t="shared" si="6"/>
        <v>-</v>
      </c>
      <c r="CM11" s="827" t="str">
        <f t="shared" si="6"/>
        <v>-</v>
      </c>
      <c r="CN11" s="827" t="str">
        <f t="shared" si="6"/>
        <v>-</v>
      </c>
      <c r="CO11" s="827" t="str">
        <f t="shared" si="6"/>
        <v>-</v>
      </c>
      <c r="CP11" s="827" t="str">
        <f t="shared" si="6"/>
        <v>-</v>
      </c>
      <c r="CQ11" s="828" t="str">
        <f t="shared" si="7"/>
        <v>-</v>
      </c>
      <c r="CR11" s="829" t="str">
        <f t="shared" si="8"/>
        <v>-</v>
      </c>
    </row>
    <row r="12" ht="99.95" customHeight="1" spans="2:96">
      <c r="B12" s="613"/>
      <c r="C12" s="553"/>
      <c r="D12" s="664" t="s">
        <v>257</v>
      </c>
      <c r="E12" s="675" t="s">
        <v>258</v>
      </c>
      <c r="F12" s="677"/>
      <c r="G12" s="677" t="s">
        <v>259</v>
      </c>
      <c r="H12" s="677" t="s">
        <v>260</v>
      </c>
      <c r="I12" s="677" t="s">
        <v>261</v>
      </c>
      <c r="J12" s="677" t="s">
        <v>262</v>
      </c>
      <c r="K12" s="677" t="s">
        <v>263</v>
      </c>
      <c r="L12" s="699" t="s">
        <v>264</v>
      </c>
      <c r="M12" s="688"/>
      <c r="N12" s="689"/>
      <c r="O12" s="689"/>
      <c r="P12" s="689"/>
      <c r="Q12" s="689"/>
      <c r="R12" s="708"/>
      <c r="S12" s="709"/>
      <c r="T12" s="502"/>
      <c r="U12" s="475"/>
      <c r="V12" s="475"/>
      <c r="W12" s="475"/>
      <c r="X12" s="475"/>
      <c r="Y12" s="722"/>
      <c r="Z12" s="723"/>
      <c r="AA12" s="502"/>
      <c r="AB12" s="475"/>
      <c r="AC12" s="475"/>
      <c r="AD12" s="475"/>
      <c r="AE12" s="475"/>
      <c r="AF12" s="722"/>
      <c r="AG12" s="723"/>
      <c r="AH12" s="736"/>
      <c r="AI12" s="737"/>
      <c r="AJ12" s="737"/>
      <c r="AK12" s="737"/>
      <c r="AL12" s="737"/>
      <c r="AM12" s="738"/>
      <c r="AN12" s="709"/>
      <c r="AO12" s="736"/>
      <c r="AP12" s="737"/>
      <c r="AQ12" s="737"/>
      <c r="AR12" s="737"/>
      <c r="AS12" s="737"/>
      <c r="AT12" s="738"/>
      <c r="AU12" s="709"/>
      <c r="AV12" s="503"/>
      <c r="AW12" s="755"/>
      <c r="AX12" s="755"/>
      <c r="AY12" s="755"/>
      <c r="AZ12" s="755"/>
      <c r="BA12" s="756"/>
      <c r="BB12" s="757"/>
      <c r="BC12" s="758"/>
      <c r="BD12" s="759"/>
      <c r="BE12" s="759"/>
      <c r="BF12" s="759"/>
      <c r="BG12" s="759"/>
      <c r="BH12" s="776"/>
      <c r="BI12" s="757"/>
      <c r="BJ12" s="758"/>
      <c r="BK12" s="759"/>
      <c r="BL12" s="759"/>
      <c r="BM12" s="759"/>
      <c r="BN12" s="759"/>
      <c r="BO12" s="776"/>
      <c r="BP12" s="757"/>
      <c r="BQ12" s="782">
        <f t="shared" ref="BQ12:BU18" si="9">IF($A$1="补货",M12+T12+AA12,M12)</f>
        <v>0</v>
      </c>
      <c r="BR12" s="783">
        <f t="shared" si="9"/>
        <v>0</v>
      </c>
      <c r="BS12" s="783">
        <f t="shared" si="9"/>
        <v>0</v>
      </c>
      <c r="BT12" s="783">
        <f t="shared" si="9"/>
        <v>0</v>
      </c>
      <c r="BU12" s="783">
        <f t="shared" si="9"/>
        <v>0</v>
      </c>
      <c r="BV12" s="783">
        <f t="shared" si="1"/>
        <v>0</v>
      </c>
      <c r="BW12" s="783">
        <f t="shared" si="2"/>
        <v>0</v>
      </c>
      <c r="BX12" s="502"/>
      <c r="BY12" s="475"/>
      <c r="BZ12" s="475"/>
      <c r="CA12" s="475"/>
      <c r="CB12" s="475"/>
      <c r="CC12" s="722"/>
      <c r="CD12" s="723"/>
      <c r="CE12" s="797">
        <f t="shared" ref="CE12:CE18" si="10">BQ12+BX12</f>
        <v>0</v>
      </c>
      <c r="CF12" s="798">
        <f t="shared" ref="CF12:CF18" si="11">BR12+BY12</f>
        <v>0</v>
      </c>
      <c r="CG12" s="798">
        <f t="shared" ref="CG12:CG18" si="12">BS12+BZ12</f>
        <v>0</v>
      </c>
      <c r="CH12" s="798">
        <f t="shared" ref="CH12:CH18" si="13">BT12+CA12</f>
        <v>0</v>
      </c>
      <c r="CI12" s="798">
        <f t="shared" ref="CI12:CI18" si="14">BU12+CB12</f>
        <v>0</v>
      </c>
      <c r="CJ12" s="798">
        <f t="shared" si="4"/>
        <v>0</v>
      </c>
      <c r="CK12" s="798">
        <f t="shared" si="5"/>
        <v>0</v>
      </c>
      <c r="CL12" s="814" t="str">
        <f t="shared" ref="CL12:CL18" si="15">IF(BJ12&lt;&gt;0,CE12/BJ12*7,"-")</f>
        <v>-</v>
      </c>
      <c r="CM12" s="815" t="str">
        <f t="shared" ref="CM12:CM18" si="16">IF(BK12&lt;&gt;0,CF12/BK12*7,"-")</f>
        <v>-</v>
      </c>
      <c r="CN12" s="815" t="str">
        <f t="shared" ref="CN12:CN18" si="17">IF(BL12&lt;&gt;0,CG12/BL12*7,"-")</f>
        <v>-</v>
      </c>
      <c r="CO12" s="815" t="str">
        <f t="shared" ref="CO12:CO18" si="18">IF(BM12&lt;&gt;0,CH12/BM12*7,"-")</f>
        <v>-</v>
      </c>
      <c r="CP12" s="815" t="str">
        <f t="shared" ref="CP12:CP18" si="19">IF(BN12&lt;&gt;0,CI12/BN12*7,"-")</f>
        <v>-</v>
      </c>
      <c r="CQ12" s="816" t="str">
        <f t="shared" si="7"/>
        <v>-</v>
      </c>
      <c r="CR12" s="817" t="str">
        <f t="shared" ref="CR12:CR18" si="20">IF(BP12&lt;&gt;0,CK12/BP12*7,"-")</f>
        <v>-</v>
      </c>
    </row>
    <row r="13" ht="99.95" customHeight="1" spans="2:96">
      <c r="B13" s="613"/>
      <c r="C13" s="553"/>
      <c r="D13" s="664" t="s">
        <v>265</v>
      </c>
      <c r="E13" s="675" t="s">
        <v>266</v>
      </c>
      <c r="F13" s="677"/>
      <c r="G13" s="677" t="s">
        <v>267</v>
      </c>
      <c r="H13" s="677" t="s">
        <v>268</v>
      </c>
      <c r="I13" s="677" t="s">
        <v>269</v>
      </c>
      <c r="J13" s="677" t="s">
        <v>270</v>
      </c>
      <c r="K13" s="677" t="s">
        <v>271</v>
      </c>
      <c r="L13" s="699" t="s">
        <v>272</v>
      </c>
      <c r="M13" s="688"/>
      <c r="N13" s="689"/>
      <c r="O13" s="689"/>
      <c r="P13" s="689"/>
      <c r="Q13" s="689"/>
      <c r="R13" s="708"/>
      <c r="S13" s="709"/>
      <c r="T13" s="502"/>
      <c r="U13" s="475"/>
      <c r="V13" s="475"/>
      <c r="W13" s="475"/>
      <c r="X13" s="475"/>
      <c r="Y13" s="722"/>
      <c r="Z13" s="723"/>
      <c r="AA13" s="502"/>
      <c r="AB13" s="475"/>
      <c r="AC13" s="475"/>
      <c r="AD13" s="475"/>
      <c r="AE13" s="475"/>
      <c r="AF13" s="722"/>
      <c r="AG13" s="723"/>
      <c r="AH13" s="736"/>
      <c r="AI13" s="737"/>
      <c r="AJ13" s="737"/>
      <c r="AK13" s="737"/>
      <c r="AL13" s="737"/>
      <c r="AM13" s="738"/>
      <c r="AN13" s="709"/>
      <c r="AO13" s="736"/>
      <c r="AP13" s="737"/>
      <c r="AQ13" s="737"/>
      <c r="AR13" s="737"/>
      <c r="AS13" s="737"/>
      <c r="AT13" s="738"/>
      <c r="AU13" s="709"/>
      <c r="AV13" s="503"/>
      <c r="AW13" s="755"/>
      <c r="AX13" s="755"/>
      <c r="AY13" s="755"/>
      <c r="AZ13" s="755"/>
      <c r="BA13" s="756"/>
      <c r="BB13" s="757"/>
      <c r="BC13" s="758"/>
      <c r="BD13" s="759"/>
      <c r="BE13" s="759"/>
      <c r="BF13" s="759"/>
      <c r="BG13" s="759"/>
      <c r="BH13" s="776"/>
      <c r="BI13" s="757"/>
      <c r="BJ13" s="758"/>
      <c r="BK13" s="759"/>
      <c r="BL13" s="759"/>
      <c r="BM13" s="759"/>
      <c r="BN13" s="759"/>
      <c r="BO13" s="776"/>
      <c r="BP13" s="757"/>
      <c r="BQ13" s="782">
        <f t="shared" si="9"/>
        <v>0</v>
      </c>
      <c r="BR13" s="783">
        <f t="shared" si="9"/>
        <v>0</v>
      </c>
      <c r="BS13" s="783">
        <f t="shared" si="9"/>
        <v>0</v>
      </c>
      <c r="BT13" s="783">
        <f t="shared" si="9"/>
        <v>0</v>
      </c>
      <c r="BU13" s="783">
        <f t="shared" si="9"/>
        <v>0</v>
      </c>
      <c r="BV13" s="783">
        <f t="shared" si="1"/>
        <v>0</v>
      </c>
      <c r="BW13" s="783">
        <f t="shared" si="2"/>
        <v>0</v>
      </c>
      <c r="BX13" s="502"/>
      <c r="BY13" s="475"/>
      <c r="BZ13" s="475"/>
      <c r="CA13" s="475"/>
      <c r="CB13" s="475"/>
      <c r="CC13" s="722"/>
      <c r="CD13" s="723"/>
      <c r="CE13" s="797">
        <f t="shared" si="10"/>
        <v>0</v>
      </c>
      <c r="CF13" s="798">
        <f t="shared" si="11"/>
        <v>0</v>
      </c>
      <c r="CG13" s="798">
        <f t="shared" si="12"/>
        <v>0</v>
      </c>
      <c r="CH13" s="798">
        <f t="shared" si="13"/>
        <v>0</v>
      </c>
      <c r="CI13" s="798">
        <f t="shared" si="14"/>
        <v>0</v>
      </c>
      <c r="CJ13" s="798">
        <f t="shared" si="4"/>
        <v>0</v>
      </c>
      <c r="CK13" s="798">
        <f t="shared" si="5"/>
        <v>0</v>
      </c>
      <c r="CL13" s="814" t="str">
        <f t="shared" si="15"/>
        <v>-</v>
      </c>
      <c r="CM13" s="815" t="str">
        <f t="shared" si="16"/>
        <v>-</v>
      </c>
      <c r="CN13" s="815" t="str">
        <f t="shared" si="17"/>
        <v>-</v>
      </c>
      <c r="CO13" s="815" t="str">
        <f t="shared" si="18"/>
        <v>-</v>
      </c>
      <c r="CP13" s="815" t="str">
        <f t="shared" si="19"/>
        <v>-</v>
      </c>
      <c r="CQ13" s="816" t="str">
        <f t="shared" si="7"/>
        <v>-</v>
      </c>
      <c r="CR13" s="817" t="str">
        <f t="shared" si="20"/>
        <v>-</v>
      </c>
    </row>
    <row r="14" ht="99.95" customHeight="1" spans="2:96">
      <c r="B14" s="613"/>
      <c r="C14" s="553"/>
      <c r="D14" s="664" t="s">
        <v>273</v>
      </c>
      <c r="E14" s="675" t="s">
        <v>274</v>
      </c>
      <c r="F14" s="677"/>
      <c r="G14" s="677" t="s">
        <v>275</v>
      </c>
      <c r="H14" s="677" t="s">
        <v>276</v>
      </c>
      <c r="I14" s="677" t="s">
        <v>277</v>
      </c>
      <c r="J14" s="677" t="s">
        <v>278</v>
      </c>
      <c r="K14" s="677" t="s">
        <v>279</v>
      </c>
      <c r="L14" s="699" t="s">
        <v>280</v>
      </c>
      <c r="M14" s="688"/>
      <c r="N14" s="689"/>
      <c r="O14" s="689"/>
      <c r="P14" s="689"/>
      <c r="Q14" s="689"/>
      <c r="R14" s="708"/>
      <c r="S14" s="709"/>
      <c r="T14" s="502"/>
      <c r="U14" s="475"/>
      <c r="V14" s="475"/>
      <c r="W14" s="475"/>
      <c r="X14" s="475"/>
      <c r="Y14" s="722"/>
      <c r="Z14" s="723"/>
      <c r="AA14" s="502"/>
      <c r="AB14" s="475"/>
      <c r="AC14" s="475"/>
      <c r="AD14" s="475"/>
      <c r="AE14" s="475"/>
      <c r="AF14" s="722"/>
      <c r="AG14" s="723"/>
      <c r="AH14" s="736"/>
      <c r="AI14" s="737"/>
      <c r="AJ14" s="737"/>
      <c r="AK14" s="737"/>
      <c r="AL14" s="737"/>
      <c r="AM14" s="738"/>
      <c r="AN14" s="709"/>
      <c r="AO14" s="736"/>
      <c r="AP14" s="737"/>
      <c r="AQ14" s="737"/>
      <c r="AR14" s="737"/>
      <c r="AS14" s="737"/>
      <c r="AT14" s="738"/>
      <c r="AU14" s="709"/>
      <c r="AV14" s="503"/>
      <c r="AW14" s="755"/>
      <c r="AX14" s="755"/>
      <c r="AY14" s="755"/>
      <c r="AZ14" s="755"/>
      <c r="BA14" s="756"/>
      <c r="BB14" s="757"/>
      <c r="BC14" s="758"/>
      <c r="BD14" s="759"/>
      <c r="BE14" s="759"/>
      <c r="BF14" s="759"/>
      <c r="BG14" s="759"/>
      <c r="BH14" s="776"/>
      <c r="BI14" s="757"/>
      <c r="BJ14" s="758"/>
      <c r="BK14" s="759"/>
      <c r="BL14" s="759"/>
      <c r="BM14" s="759"/>
      <c r="BN14" s="759"/>
      <c r="BO14" s="776"/>
      <c r="BP14" s="757"/>
      <c r="BQ14" s="782">
        <f t="shared" si="9"/>
        <v>0</v>
      </c>
      <c r="BR14" s="783">
        <f t="shared" si="9"/>
        <v>0</v>
      </c>
      <c r="BS14" s="783">
        <f t="shared" si="9"/>
        <v>0</v>
      </c>
      <c r="BT14" s="783">
        <f t="shared" si="9"/>
        <v>0</v>
      </c>
      <c r="BU14" s="783">
        <f t="shared" si="9"/>
        <v>0</v>
      </c>
      <c r="BV14" s="783">
        <f t="shared" si="1"/>
        <v>0</v>
      </c>
      <c r="BW14" s="783">
        <f t="shared" si="2"/>
        <v>0</v>
      </c>
      <c r="BX14" s="502"/>
      <c r="BY14" s="475"/>
      <c r="BZ14" s="475"/>
      <c r="CA14" s="475"/>
      <c r="CB14" s="475"/>
      <c r="CC14" s="722"/>
      <c r="CD14" s="723"/>
      <c r="CE14" s="797">
        <f t="shared" si="10"/>
        <v>0</v>
      </c>
      <c r="CF14" s="798">
        <f t="shared" si="11"/>
        <v>0</v>
      </c>
      <c r="CG14" s="798">
        <f t="shared" si="12"/>
        <v>0</v>
      </c>
      <c r="CH14" s="798">
        <f t="shared" si="13"/>
        <v>0</v>
      </c>
      <c r="CI14" s="798">
        <f t="shared" si="14"/>
        <v>0</v>
      </c>
      <c r="CJ14" s="798">
        <f t="shared" si="4"/>
        <v>0</v>
      </c>
      <c r="CK14" s="798">
        <f t="shared" si="5"/>
        <v>0</v>
      </c>
      <c r="CL14" s="814" t="str">
        <f t="shared" si="15"/>
        <v>-</v>
      </c>
      <c r="CM14" s="815" t="str">
        <f t="shared" si="16"/>
        <v>-</v>
      </c>
      <c r="CN14" s="815" t="str">
        <f t="shared" si="17"/>
        <v>-</v>
      </c>
      <c r="CO14" s="815" t="str">
        <f t="shared" si="18"/>
        <v>-</v>
      </c>
      <c r="CP14" s="815" t="str">
        <f t="shared" si="19"/>
        <v>-</v>
      </c>
      <c r="CQ14" s="816" t="str">
        <f t="shared" si="7"/>
        <v>-</v>
      </c>
      <c r="CR14" s="817" t="str">
        <f t="shared" si="20"/>
        <v>-</v>
      </c>
    </row>
    <row r="15" ht="99.95" customHeight="1" spans="2:96">
      <c r="B15" s="613"/>
      <c r="C15" s="553"/>
      <c r="D15" s="664" t="s">
        <v>281</v>
      </c>
      <c r="E15" s="675" t="s">
        <v>282</v>
      </c>
      <c r="F15" s="677"/>
      <c r="G15" s="677" t="s">
        <v>283</v>
      </c>
      <c r="H15" s="677" t="s">
        <v>284</v>
      </c>
      <c r="I15" s="677" t="s">
        <v>285</v>
      </c>
      <c r="J15" s="677" t="s">
        <v>286</v>
      </c>
      <c r="K15" s="677" t="s">
        <v>287</v>
      </c>
      <c r="L15" s="699" t="s">
        <v>288</v>
      </c>
      <c r="M15" s="688"/>
      <c r="N15" s="689"/>
      <c r="O15" s="689"/>
      <c r="P15" s="689"/>
      <c r="Q15" s="689"/>
      <c r="R15" s="708"/>
      <c r="S15" s="709"/>
      <c r="T15" s="502"/>
      <c r="U15" s="475"/>
      <c r="V15" s="475"/>
      <c r="W15" s="475"/>
      <c r="X15" s="475"/>
      <c r="Y15" s="722"/>
      <c r="Z15" s="723"/>
      <c r="AA15" s="502"/>
      <c r="AB15" s="475"/>
      <c r="AC15" s="475"/>
      <c r="AD15" s="475"/>
      <c r="AE15" s="475"/>
      <c r="AF15" s="722"/>
      <c r="AG15" s="723"/>
      <c r="AH15" s="736"/>
      <c r="AI15" s="737"/>
      <c r="AJ15" s="737"/>
      <c r="AK15" s="737"/>
      <c r="AL15" s="737"/>
      <c r="AM15" s="738"/>
      <c r="AN15" s="709"/>
      <c r="AO15" s="736"/>
      <c r="AP15" s="737"/>
      <c r="AQ15" s="737"/>
      <c r="AR15" s="737"/>
      <c r="AS15" s="737"/>
      <c r="AT15" s="738"/>
      <c r="AU15" s="709"/>
      <c r="AV15" s="503"/>
      <c r="AW15" s="755"/>
      <c r="AX15" s="755"/>
      <c r="AY15" s="755"/>
      <c r="AZ15" s="755"/>
      <c r="BA15" s="756"/>
      <c r="BB15" s="757"/>
      <c r="BC15" s="758"/>
      <c r="BD15" s="759"/>
      <c r="BE15" s="759"/>
      <c r="BF15" s="759"/>
      <c r="BG15" s="759"/>
      <c r="BH15" s="776"/>
      <c r="BI15" s="757"/>
      <c r="BJ15" s="758"/>
      <c r="BK15" s="759"/>
      <c r="BL15" s="759"/>
      <c r="BM15" s="759"/>
      <c r="BN15" s="759"/>
      <c r="BO15" s="776"/>
      <c r="BP15" s="757"/>
      <c r="BQ15" s="782">
        <f t="shared" si="9"/>
        <v>0</v>
      </c>
      <c r="BR15" s="783">
        <f t="shared" si="9"/>
        <v>0</v>
      </c>
      <c r="BS15" s="783">
        <f t="shared" si="9"/>
        <v>0</v>
      </c>
      <c r="BT15" s="783">
        <f t="shared" si="9"/>
        <v>0</v>
      </c>
      <c r="BU15" s="783">
        <f t="shared" si="9"/>
        <v>0</v>
      </c>
      <c r="BV15" s="783">
        <f t="shared" si="1"/>
        <v>0</v>
      </c>
      <c r="BW15" s="783">
        <f t="shared" si="2"/>
        <v>0</v>
      </c>
      <c r="BX15" s="502"/>
      <c r="BY15" s="475"/>
      <c r="BZ15" s="475"/>
      <c r="CA15" s="475"/>
      <c r="CB15" s="475"/>
      <c r="CC15" s="722"/>
      <c r="CD15" s="723"/>
      <c r="CE15" s="797">
        <f t="shared" si="10"/>
        <v>0</v>
      </c>
      <c r="CF15" s="798">
        <f t="shared" si="11"/>
        <v>0</v>
      </c>
      <c r="CG15" s="798">
        <f t="shared" si="12"/>
        <v>0</v>
      </c>
      <c r="CH15" s="798">
        <f t="shared" si="13"/>
        <v>0</v>
      </c>
      <c r="CI15" s="798">
        <f t="shared" si="14"/>
        <v>0</v>
      </c>
      <c r="CJ15" s="798">
        <f t="shared" si="4"/>
        <v>0</v>
      </c>
      <c r="CK15" s="798">
        <f t="shared" si="5"/>
        <v>0</v>
      </c>
      <c r="CL15" s="814" t="str">
        <f t="shared" si="15"/>
        <v>-</v>
      </c>
      <c r="CM15" s="815" t="str">
        <f t="shared" si="16"/>
        <v>-</v>
      </c>
      <c r="CN15" s="815" t="str">
        <f t="shared" si="17"/>
        <v>-</v>
      </c>
      <c r="CO15" s="815" t="str">
        <f t="shared" si="18"/>
        <v>-</v>
      </c>
      <c r="CP15" s="815" t="str">
        <f t="shared" si="19"/>
        <v>-</v>
      </c>
      <c r="CQ15" s="816" t="str">
        <f t="shared" si="7"/>
        <v>-</v>
      </c>
      <c r="CR15" s="817" t="str">
        <f t="shared" si="20"/>
        <v>-</v>
      </c>
    </row>
    <row r="16" ht="99.95" customHeight="1" spans="2:96">
      <c r="B16" s="613"/>
      <c r="C16" s="553"/>
      <c r="D16" s="664" t="s">
        <v>289</v>
      </c>
      <c r="E16" s="675" t="s">
        <v>290</v>
      </c>
      <c r="F16" s="677"/>
      <c r="G16" s="677" t="s">
        <v>291</v>
      </c>
      <c r="H16" s="677" t="s">
        <v>292</v>
      </c>
      <c r="I16" s="677" t="s">
        <v>293</v>
      </c>
      <c r="J16" s="677" t="s">
        <v>294</v>
      </c>
      <c r="K16" s="677" t="s">
        <v>295</v>
      </c>
      <c r="L16" s="699" t="s">
        <v>296</v>
      </c>
      <c r="M16" s="688"/>
      <c r="N16" s="689"/>
      <c r="O16" s="689"/>
      <c r="P16" s="689"/>
      <c r="Q16" s="689"/>
      <c r="R16" s="708"/>
      <c r="S16" s="709"/>
      <c r="T16" s="502"/>
      <c r="U16" s="475"/>
      <c r="V16" s="475"/>
      <c r="W16" s="475"/>
      <c r="X16" s="475"/>
      <c r="Y16" s="722"/>
      <c r="Z16" s="723"/>
      <c r="AA16" s="502"/>
      <c r="AB16" s="475"/>
      <c r="AC16" s="475"/>
      <c r="AD16" s="475"/>
      <c r="AE16" s="475"/>
      <c r="AF16" s="722"/>
      <c r="AG16" s="723"/>
      <c r="AH16" s="736"/>
      <c r="AI16" s="737"/>
      <c r="AJ16" s="737"/>
      <c r="AK16" s="737"/>
      <c r="AL16" s="737"/>
      <c r="AM16" s="738"/>
      <c r="AN16" s="709"/>
      <c r="AO16" s="736"/>
      <c r="AP16" s="737"/>
      <c r="AQ16" s="737"/>
      <c r="AR16" s="737"/>
      <c r="AS16" s="737"/>
      <c r="AT16" s="738"/>
      <c r="AU16" s="709"/>
      <c r="AV16" s="503"/>
      <c r="AW16" s="755"/>
      <c r="AX16" s="755"/>
      <c r="AY16" s="755"/>
      <c r="AZ16" s="755"/>
      <c r="BA16" s="756"/>
      <c r="BB16" s="757"/>
      <c r="BC16" s="758"/>
      <c r="BD16" s="759"/>
      <c r="BE16" s="759"/>
      <c r="BF16" s="759"/>
      <c r="BG16" s="759"/>
      <c r="BH16" s="776"/>
      <c r="BI16" s="757"/>
      <c r="BJ16" s="758"/>
      <c r="BK16" s="759"/>
      <c r="BL16" s="759"/>
      <c r="BM16" s="759"/>
      <c r="BN16" s="759"/>
      <c r="BO16" s="776"/>
      <c r="BP16" s="757"/>
      <c r="BQ16" s="782">
        <f t="shared" si="9"/>
        <v>0</v>
      </c>
      <c r="BR16" s="783">
        <f t="shared" si="9"/>
        <v>0</v>
      </c>
      <c r="BS16" s="783">
        <f t="shared" si="9"/>
        <v>0</v>
      </c>
      <c r="BT16" s="783">
        <f t="shared" si="9"/>
        <v>0</v>
      </c>
      <c r="BU16" s="783">
        <f t="shared" si="9"/>
        <v>0</v>
      </c>
      <c r="BV16" s="783">
        <f t="shared" si="1"/>
        <v>0</v>
      </c>
      <c r="BW16" s="783">
        <f t="shared" si="2"/>
        <v>0</v>
      </c>
      <c r="BX16" s="502"/>
      <c r="BY16" s="475"/>
      <c r="BZ16" s="475"/>
      <c r="CA16" s="475"/>
      <c r="CB16" s="475"/>
      <c r="CC16" s="722"/>
      <c r="CD16" s="723"/>
      <c r="CE16" s="797">
        <f t="shared" si="10"/>
        <v>0</v>
      </c>
      <c r="CF16" s="798">
        <f t="shared" si="11"/>
        <v>0</v>
      </c>
      <c r="CG16" s="798">
        <f t="shared" si="12"/>
        <v>0</v>
      </c>
      <c r="CH16" s="798">
        <f t="shared" si="13"/>
        <v>0</v>
      </c>
      <c r="CI16" s="798">
        <f t="shared" si="14"/>
        <v>0</v>
      </c>
      <c r="CJ16" s="798">
        <f t="shared" si="4"/>
        <v>0</v>
      </c>
      <c r="CK16" s="798">
        <f t="shared" si="5"/>
        <v>0</v>
      </c>
      <c r="CL16" s="814" t="str">
        <f t="shared" si="15"/>
        <v>-</v>
      </c>
      <c r="CM16" s="815" t="str">
        <f t="shared" si="16"/>
        <v>-</v>
      </c>
      <c r="CN16" s="815" t="str">
        <f t="shared" si="17"/>
        <v>-</v>
      </c>
      <c r="CO16" s="815" t="str">
        <f t="shared" si="18"/>
        <v>-</v>
      </c>
      <c r="CP16" s="815" t="str">
        <f t="shared" si="19"/>
        <v>-</v>
      </c>
      <c r="CQ16" s="816" t="str">
        <f t="shared" si="7"/>
        <v>-</v>
      </c>
      <c r="CR16" s="817" t="str">
        <f t="shared" si="20"/>
        <v>-</v>
      </c>
    </row>
    <row r="17" ht="99.95" customHeight="1" spans="2:96">
      <c r="B17" s="613"/>
      <c r="C17" s="553"/>
      <c r="D17" s="664" t="s">
        <v>297</v>
      </c>
      <c r="E17" s="675" t="s">
        <v>298</v>
      </c>
      <c r="F17" s="678"/>
      <c r="G17" s="678" t="s">
        <v>299</v>
      </c>
      <c r="H17" s="678" t="s">
        <v>300</v>
      </c>
      <c r="I17" s="678" t="s">
        <v>301</v>
      </c>
      <c r="J17" s="678" t="s">
        <v>302</v>
      </c>
      <c r="K17" s="678" t="s">
        <v>303</v>
      </c>
      <c r="L17" s="700" t="s">
        <v>304</v>
      </c>
      <c r="M17" s="697"/>
      <c r="N17" s="698"/>
      <c r="O17" s="698"/>
      <c r="P17" s="698"/>
      <c r="Q17" s="698"/>
      <c r="R17" s="715"/>
      <c r="S17" s="716"/>
      <c r="T17" s="505"/>
      <c r="U17" s="478"/>
      <c r="V17" s="478"/>
      <c r="W17" s="478"/>
      <c r="X17" s="478"/>
      <c r="Y17" s="728"/>
      <c r="Z17" s="729"/>
      <c r="AA17" s="505"/>
      <c r="AB17" s="478"/>
      <c r="AC17" s="478"/>
      <c r="AD17" s="478"/>
      <c r="AE17" s="478"/>
      <c r="AF17" s="728"/>
      <c r="AG17" s="729"/>
      <c r="AH17" s="745"/>
      <c r="AI17" s="746"/>
      <c r="AJ17" s="746"/>
      <c r="AK17" s="746"/>
      <c r="AL17" s="746"/>
      <c r="AM17" s="747"/>
      <c r="AN17" s="716"/>
      <c r="AO17" s="745"/>
      <c r="AP17" s="746"/>
      <c r="AQ17" s="746"/>
      <c r="AR17" s="746"/>
      <c r="AS17" s="746"/>
      <c r="AT17" s="747"/>
      <c r="AU17" s="716"/>
      <c r="AV17" s="506"/>
      <c r="AW17" s="770"/>
      <c r="AX17" s="770"/>
      <c r="AY17" s="770"/>
      <c r="AZ17" s="770"/>
      <c r="BA17" s="771"/>
      <c r="BB17" s="772"/>
      <c r="BC17" s="773"/>
      <c r="BD17" s="774"/>
      <c r="BE17" s="774"/>
      <c r="BF17" s="774"/>
      <c r="BG17" s="774"/>
      <c r="BH17" s="779"/>
      <c r="BI17" s="772"/>
      <c r="BJ17" s="773"/>
      <c r="BK17" s="774"/>
      <c r="BL17" s="774"/>
      <c r="BM17" s="774"/>
      <c r="BN17" s="774"/>
      <c r="BO17" s="779"/>
      <c r="BP17" s="772"/>
      <c r="BQ17" s="788">
        <f t="shared" si="9"/>
        <v>0</v>
      </c>
      <c r="BR17" s="789">
        <f t="shared" si="9"/>
        <v>0</v>
      </c>
      <c r="BS17" s="789">
        <f t="shared" si="9"/>
        <v>0</v>
      </c>
      <c r="BT17" s="789">
        <f t="shared" si="9"/>
        <v>0</v>
      </c>
      <c r="BU17" s="789">
        <f t="shared" si="9"/>
        <v>0</v>
      </c>
      <c r="BV17" s="789">
        <f t="shared" si="1"/>
        <v>0</v>
      </c>
      <c r="BW17" s="789">
        <f t="shared" si="2"/>
        <v>0</v>
      </c>
      <c r="BX17" s="792"/>
      <c r="BY17" s="793"/>
      <c r="BZ17" s="793"/>
      <c r="CA17" s="793"/>
      <c r="CB17" s="793"/>
      <c r="CC17" s="804"/>
      <c r="CD17" s="805"/>
      <c r="CE17" s="806">
        <f t="shared" si="10"/>
        <v>0</v>
      </c>
      <c r="CF17" s="807">
        <f t="shared" si="11"/>
        <v>0</v>
      </c>
      <c r="CG17" s="807">
        <f t="shared" si="12"/>
        <v>0</v>
      </c>
      <c r="CH17" s="807">
        <f t="shared" si="13"/>
        <v>0</v>
      </c>
      <c r="CI17" s="807">
        <f t="shared" si="14"/>
        <v>0</v>
      </c>
      <c r="CJ17" s="807">
        <f t="shared" si="4"/>
        <v>0</v>
      </c>
      <c r="CK17" s="807">
        <f t="shared" si="5"/>
        <v>0</v>
      </c>
      <c r="CL17" s="826" t="str">
        <f t="shared" si="15"/>
        <v>-</v>
      </c>
      <c r="CM17" s="827" t="str">
        <f t="shared" si="16"/>
        <v>-</v>
      </c>
      <c r="CN17" s="827" t="str">
        <f t="shared" si="17"/>
        <v>-</v>
      </c>
      <c r="CO17" s="827" t="str">
        <f t="shared" si="18"/>
        <v>-</v>
      </c>
      <c r="CP17" s="827" t="str">
        <f t="shared" si="19"/>
        <v>-</v>
      </c>
      <c r="CQ17" s="828" t="str">
        <f t="shared" si="7"/>
        <v>-</v>
      </c>
      <c r="CR17" s="829" t="str">
        <f t="shared" si="20"/>
        <v>-</v>
      </c>
    </row>
    <row r="18" ht="99.95" customHeight="1" spans="2:96">
      <c r="B18" s="615"/>
      <c r="C18" s="607"/>
      <c r="D18" s="679" t="s">
        <v>305</v>
      </c>
      <c r="E18" s="680" t="s">
        <v>306</v>
      </c>
      <c r="F18" s="678"/>
      <c r="G18" s="678" t="s">
        <v>307</v>
      </c>
      <c r="H18" s="678" t="s">
        <v>308</v>
      </c>
      <c r="I18" s="678" t="s">
        <v>309</v>
      </c>
      <c r="J18" s="678" t="s">
        <v>310</v>
      </c>
      <c r="K18" s="678" t="s">
        <v>311</v>
      </c>
      <c r="L18" s="700" t="s">
        <v>312</v>
      </c>
      <c r="M18" s="691"/>
      <c r="N18" s="692"/>
      <c r="O18" s="692"/>
      <c r="P18" s="692"/>
      <c r="Q18" s="692"/>
      <c r="R18" s="710"/>
      <c r="S18" s="711"/>
      <c r="T18" s="513"/>
      <c r="U18" s="484"/>
      <c r="V18" s="484"/>
      <c r="W18" s="484"/>
      <c r="X18" s="484"/>
      <c r="Y18" s="724"/>
      <c r="Z18" s="725"/>
      <c r="AA18" s="513"/>
      <c r="AB18" s="484"/>
      <c r="AC18" s="484"/>
      <c r="AD18" s="484"/>
      <c r="AE18" s="484"/>
      <c r="AF18" s="724"/>
      <c r="AG18" s="725"/>
      <c r="AH18" s="739"/>
      <c r="AI18" s="740"/>
      <c r="AJ18" s="740"/>
      <c r="AK18" s="740"/>
      <c r="AL18" s="740"/>
      <c r="AM18" s="741"/>
      <c r="AN18" s="711"/>
      <c r="AO18" s="739"/>
      <c r="AP18" s="740"/>
      <c r="AQ18" s="740"/>
      <c r="AR18" s="740"/>
      <c r="AS18" s="740"/>
      <c r="AT18" s="741"/>
      <c r="AU18" s="711"/>
      <c r="AV18" s="514"/>
      <c r="AW18" s="760"/>
      <c r="AX18" s="760"/>
      <c r="AY18" s="760"/>
      <c r="AZ18" s="760"/>
      <c r="BA18" s="761"/>
      <c r="BB18" s="762"/>
      <c r="BC18" s="763"/>
      <c r="BD18" s="764"/>
      <c r="BE18" s="764"/>
      <c r="BF18" s="764"/>
      <c r="BG18" s="764"/>
      <c r="BH18" s="777"/>
      <c r="BI18" s="762"/>
      <c r="BJ18" s="763"/>
      <c r="BK18" s="764"/>
      <c r="BL18" s="764"/>
      <c r="BM18" s="764"/>
      <c r="BN18" s="764"/>
      <c r="BO18" s="777"/>
      <c r="BP18" s="762"/>
      <c r="BQ18" s="784">
        <f t="shared" si="9"/>
        <v>0</v>
      </c>
      <c r="BR18" s="785">
        <f t="shared" si="9"/>
        <v>0</v>
      </c>
      <c r="BS18" s="785">
        <f t="shared" si="9"/>
        <v>0</v>
      </c>
      <c r="BT18" s="785">
        <f t="shared" si="9"/>
        <v>0</v>
      </c>
      <c r="BU18" s="785">
        <f t="shared" si="9"/>
        <v>0</v>
      </c>
      <c r="BV18" s="785">
        <f t="shared" si="1"/>
        <v>0</v>
      </c>
      <c r="BW18" s="785">
        <f t="shared" si="2"/>
        <v>0</v>
      </c>
      <c r="BX18" s="794"/>
      <c r="BY18" s="795"/>
      <c r="BZ18" s="795"/>
      <c r="CA18" s="795"/>
      <c r="CB18" s="795"/>
      <c r="CC18" s="808"/>
      <c r="CD18" s="809"/>
      <c r="CE18" s="799">
        <f t="shared" si="10"/>
        <v>0</v>
      </c>
      <c r="CF18" s="800">
        <f t="shared" si="11"/>
        <v>0</v>
      </c>
      <c r="CG18" s="800">
        <f t="shared" si="12"/>
        <v>0</v>
      </c>
      <c r="CH18" s="800">
        <f t="shared" si="13"/>
        <v>0</v>
      </c>
      <c r="CI18" s="800">
        <f t="shared" si="14"/>
        <v>0</v>
      </c>
      <c r="CJ18" s="800">
        <f t="shared" si="4"/>
        <v>0</v>
      </c>
      <c r="CK18" s="800">
        <f t="shared" si="5"/>
        <v>0</v>
      </c>
      <c r="CL18" s="818" t="str">
        <f t="shared" si="15"/>
        <v>-</v>
      </c>
      <c r="CM18" s="819" t="str">
        <f t="shared" si="16"/>
        <v>-</v>
      </c>
      <c r="CN18" s="819" t="str">
        <f t="shared" si="17"/>
        <v>-</v>
      </c>
      <c r="CO18" s="819" t="str">
        <f t="shared" si="18"/>
        <v>-</v>
      </c>
      <c r="CP18" s="819" t="str">
        <f t="shared" si="19"/>
        <v>-</v>
      </c>
      <c r="CQ18" s="820" t="str">
        <f t="shared" si="7"/>
        <v>-</v>
      </c>
      <c r="CR18" s="821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8" priority="131">
      <formula>CL12&lt;20</formula>
    </cfRule>
    <cfRule type="expression" dxfId="9" priority="137">
      <formula>CL12&lt;50</formula>
    </cfRule>
    <cfRule type="expression" dxfId="10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8" priority="130">
      <formula>CL13&lt;20</formula>
    </cfRule>
    <cfRule type="expression" dxfId="9" priority="136">
      <formula>CL13&lt;50</formula>
    </cfRule>
    <cfRule type="expression" dxfId="10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8" priority="129">
      <formula>CL14&lt;20</formula>
    </cfRule>
    <cfRule type="expression" dxfId="9" priority="135">
      <formula>CL14&lt;50</formula>
    </cfRule>
    <cfRule type="expression" dxfId="10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8" priority="128">
      <formula>CL15&lt;20</formula>
    </cfRule>
    <cfRule type="expression" dxfId="9" priority="134">
      <formula>CL15&lt;50</formula>
    </cfRule>
    <cfRule type="expression" dxfId="10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8" priority="127">
      <formula>CL16&lt;20</formula>
    </cfRule>
    <cfRule type="expression" dxfId="9" priority="133">
      <formula>CL16&lt;50</formula>
    </cfRule>
    <cfRule type="expression" dxfId="10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8" priority="126">
      <formula>CL17&lt;20</formula>
    </cfRule>
    <cfRule type="expression" dxfId="9" priority="132">
      <formula>CL17&lt;50</formula>
    </cfRule>
    <cfRule type="expression" dxfId="10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10" priority="17">
      <formula>CL18&lt;100</formula>
    </cfRule>
    <cfRule type="expression" dxfId="9" priority="16">
      <formula>CL18&lt;50</formula>
    </cfRule>
    <cfRule type="expression" dxfId="8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7" priority="197">
      <formula>AND(CE4&lt;&gt;"",CE4/BJ4&lt;3)</formula>
    </cfRule>
  </conditionalFormatting>
  <conditionalFormatting sqref="CL4:CR11">
    <cfRule type="expression" dxfId="8" priority="166">
      <formula>CL4&lt;20</formula>
    </cfRule>
    <cfRule type="expression" dxfId="9" priority="167">
      <formula>CL4&lt;50</formula>
    </cfRule>
    <cfRule type="expression" dxfId="10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2" width="10.625" customWidth="1"/>
    <col min="13" max="19" width="6.625" style="439" customWidth="1"/>
    <col min="20" max="20" width="25.625" customWidth="1"/>
    <col min="21" max="21" width="23.375" style="439" customWidth="1"/>
    <col min="22" max="22" width="24" style="439" customWidth="1"/>
    <col min="23" max="23" width="23.375" style="439" customWidth="1"/>
    <col min="24" max="24" width="24" style="439" customWidth="1"/>
    <col min="25" max="25" width="23" style="439" customWidth="1"/>
    <col min="26" max="27" width="21.375" style="439" customWidth="1"/>
  </cols>
  <sheetData>
    <row r="2" ht="26.25" spans="6:27">
      <c r="F2" s="489" t="s">
        <v>195</v>
      </c>
      <c r="G2" s="595"/>
      <c r="H2" s="595"/>
      <c r="I2" s="595"/>
      <c r="J2" s="595"/>
      <c r="K2" s="618"/>
      <c r="L2" s="618"/>
      <c r="M2" s="489" t="s">
        <v>196</v>
      </c>
      <c r="N2" s="595"/>
      <c r="O2" s="595"/>
      <c r="P2" s="595"/>
      <c r="Q2" s="595"/>
      <c r="R2" s="595"/>
      <c r="S2" s="618"/>
      <c r="T2" s="620" t="s">
        <v>197</v>
      </c>
      <c r="U2" s="489" t="s">
        <v>198</v>
      </c>
      <c r="V2" s="595"/>
      <c r="W2" s="595"/>
      <c r="X2" s="595"/>
      <c r="Y2" s="595"/>
      <c r="Z2" s="595"/>
      <c r="AA2" s="641"/>
    </row>
    <row r="3" s="439" customFormat="1" ht="26.25" spans="2:27">
      <c r="B3" s="557" t="s">
        <v>12</v>
      </c>
      <c r="C3" s="557" t="s">
        <v>13</v>
      </c>
      <c r="D3" s="557" t="s">
        <v>14</v>
      </c>
      <c r="E3" s="596" t="s">
        <v>15</v>
      </c>
      <c r="F3" s="576">
        <v>90</v>
      </c>
      <c r="G3" s="557">
        <v>100</v>
      </c>
      <c r="H3" s="557">
        <v>110</v>
      </c>
      <c r="I3" s="557">
        <v>120</v>
      </c>
      <c r="J3" s="557">
        <v>130</v>
      </c>
      <c r="K3" s="557">
        <v>140</v>
      </c>
      <c r="L3" s="619">
        <v>150</v>
      </c>
      <c r="M3" s="576">
        <v>90</v>
      </c>
      <c r="N3" s="557">
        <v>100</v>
      </c>
      <c r="O3" s="557">
        <v>110</v>
      </c>
      <c r="P3" s="557">
        <v>120</v>
      </c>
      <c r="Q3" s="557">
        <v>130</v>
      </c>
      <c r="R3" s="557">
        <v>140</v>
      </c>
      <c r="S3" s="621">
        <v>150</v>
      </c>
      <c r="T3" s="622"/>
      <c r="U3" s="576">
        <v>90</v>
      </c>
      <c r="V3" s="557">
        <v>100</v>
      </c>
      <c r="W3" s="557">
        <v>110</v>
      </c>
      <c r="X3" s="557">
        <v>120</v>
      </c>
      <c r="Y3" s="557">
        <v>130</v>
      </c>
      <c r="Z3" s="557">
        <v>140</v>
      </c>
      <c r="AA3" s="642">
        <v>150</v>
      </c>
    </row>
    <row r="4" s="439" customFormat="1" ht="99.95" customHeight="1" spans="2:27">
      <c r="B4" s="442" t="s">
        <v>200</v>
      </c>
      <c r="C4" s="597"/>
      <c r="D4" s="598" t="s">
        <v>201</v>
      </c>
      <c r="E4" s="599" t="s">
        <v>202</v>
      </c>
      <c r="F4" s="600">
        <f>'在庫（居家服）'!BX4</f>
        <v>0</v>
      </c>
      <c r="G4" s="601">
        <f>'在庫（居家服）'!BY4</f>
        <v>0</v>
      </c>
      <c r="H4" s="601">
        <f>'在庫（居家服）'!BZ4</f>
        <v>0</v>
      </c>
      <c r="I4" s="601">
        <f>'在庫（居家服）'!CA4</f>
        <v>0</v>
      </c>
      <c r="J4" s="601">
        <f>'在庫（居家服）'!CB4</f>
        <v>0</v>
      </c>
      <c r="K4" s="601">
        <f>'在庫（居家服）'!CC4</f>
        <v>0</v>
      </c>
      <c r="L4" s="601">
        <f>'在庫（居家服）'!CD4</f>
        <v>0</v>
      </c>
      <c r="M4" s="600">
        <v>36</v>
      </c>
      <c r="N4" s="601">
        <v>36</v>
      </c>
      <c r="O4" s="601">
        <v>36</v>
      </c>
      <c r="P4" s="601">
        <v>36</v>
      </c>
      <c r="Q4" s="601">
        <v>36</v>
      </c>
      <c r="R4" s="601">
        <v>36</v>
      </c>
      <c r="S4" s="623">
        <v>36</v>
      </c>
      <c r="T4" s="624">
        <f t="shared" ref="T4:T18" si="0">M4*F4+N4*G4+O4*H4+P4*I4+Q4*J4</f>
        <v>0</v>
      </c>
      <c r="U4" s="625" t="s">
        <v>203</v>
      </c>
      <c r="V4" s="626" t="s">
        <v>204</v>
      </c>
      <c r="W4" s="626" t="s">
        <v>205</v>
      </c>
      <c r="X4" s="626" t="s">
        <v>206</v>
      </c>
      <c r="Y4" s="626" t="s">
        <v>207</v>
      </c>
      <c r="Z4" s="643"/>
      <c r="AA4" s="644"/>
    </row>
    <row r="5" s="439" customFormat="1" ht="99.95" customHeight="1" spans="2:27">
      <c r="B5" s="568"/>
      <c r="C5" s="553"/>
      <c r="D5" s="602" t="s">
        <v>208</v>
      </c>
      <c r="E5" s="603" t="s">
        <v>209</v>
      </c>
      <c r="F5" s="604">
        <f>'在庫（居家服）'!BX5</f>
        <v>0</v>
      </c>
      <c r="G5" s="548">
        <f>'在庫（居家服）'!BY5</f>
        <v>0</v>
      </c>
      <c r="H5" s="548">
        <f>'在庫（居家服）'!BZ5</f>
        <v>0</v>
      </c>
      <c r="I5" s="548">
        <f>'在庫（居家服）'!CA5</f>
        <v>0</v>
      </c>
      <c r="J5" s="548">
        <f>'在庫（居家服）'!CB5</f>
        <v>0</v>
      </c>
      <c r="K5" s="548">
        <f>'在庫（居家服）'!CC5</f>
        <v>0</v>
      </c>
      <c r="L5" s="548">
        <f>'在庫（居家服）'!CD5</f>
        <v>0</v>
      </c>
      <c r="M5" s="604">
        <v>36</v>
      </c>
      <c r="N5" s="548">
        <v>36</v>
      </c>
      <c r="O5" s="548">
        <v>36</v>
      </c>
      <c r="P5" s="548">
        <v>36</v>
      </c>
      <c r="Q5" s="548">
        <v>36</v>
      </c>
      <c r="R5" s="548">
        <v>36</v>
      </c>
      <c r="S5" s="627">
        <v>36</v>
      </c>
      <c r="T5" s="628">
        <f t="shared" si="0"/>
        <v>0</v>
      </c>
      <c r="U5" s="629" t="s">
        <v>210</v>
      </c>
      <c r="V5" s="630" t="s">
        <v>211</v>
      </c>
      <c r="W5" s="630" t="s">
        <v>212</v>
      </c>
      <c r="X5" s="630" t="s">
        <v>213</v>
      </c>
      <c r="Y5" s="630" t="s">
        <v>214</v>
      </c>
      <c r="Z5" s="645"/>
      <c r="AA5" s="646"/>
    </row>
    <row r="6" s="439" customFormat="1" ht="99.95" customHeight="1" spans="2:27">
      <c r="B6" s="568"/>
      <c r="C6" s="553"/>
      <c r="D6" s="602" t="s">
        <v>215</v>
      </c>
      <c r="E6" s="605" t="s">
        <v>216</v>
      </c>
      <c r="F6" s="604">
        <f>'在庫（居家服）'!BX6</f>
        <v>0</v>
      </c>
      <c r="G6" s="548">
        <f>'在庫（居家服）'!BY6</f>
        <v>0</v>
      </c>
      <c r="H6" s="548">
        <f>'在庫（居家服）'!BZ6</f>
        <v>0</v>
      </c>
      <c r="I6" s="548">
        <f>'在庫（居家服）'!CA6</f>
        <v>0</v>
      </c>
      <c r="J6" s="548">
        <f>'在庫（居家服）'!CB6</f>
        <v>0</v>
      </c>
      <c r="K6" s="548">
        <f>'在庫（居家服）'!CC6</f>
        <v>0</v>
      </c>
      <c r="L6" s="548">
        <f>'在庫（居家服）'!CD6</f>
        <v>0</v>
      </c>
      <c r="M6" s="604">
        <v>36</v>
      </c>
      <c r="N6" s="548">
        <v>36</v>
      </c>
      <c r="O6" s="548">
        <v>36</v>
      </c>
      <c r="P6" s="548">
        <v>36</v>
      </c>
      <c r="Q6" s="548">
        <v>36</v>
      </c>
      <c r="R6" s="548">
        <v>36</v>
      </c>
      <c r="S6" s="627">
        <v>36</v>
      </c>
      <c r="T6" s="628">
        <f t="shared" si="0"/>
        <v>0</v>
      </c>
      <c r="U6" s="629" t="s">
        <v>217</v>
      </c>
      <c r="V6" s="630" t="s">
        <v>218</v>
      </c>
      <c r="W6" s="630" t="s">
        <v>219</v>
      </c>
      <c r="X6" s="630" t="s">
        <v>220</v>
      </c>
      <c r="Y6" s="630" t="s">
        <v>221</v>
      </c>
      <c r="Z6" s="645"/>
      <c r="AA6" s="646"/>
    </row>
    <row r="7" s="439" customFormat="1" ht="99.95" customHeight="1" spans="2:27">
      <c r="B7" s="606"/>
      <c r="C7" s="607"/>
      <c r="D7" s="608" t="s">
        <v>222</v>
      </c>
      <c r="E7" s="609" t="s">
        <v>222</v>
      </c>
      <c r="F7" s="610">
        <f>'在庫（居家服）'!BX7</f>
        <v>0</v>
      </c>
      <c r="G7" s="611">
        <f>'在庫（居家服）'!BY7</f>
        <v>0</v>
      </c>
      <c r="H7" s="611">
        <f>'在庫（居家服）'!BZ7</f>
        <v>0</v>
      </c>
      <c r="I7" s="611">
        <f>'在庫（居家服）'!CA7</f>
        <v>0</v>
      </c>
      <c r="J7" s="611">
        <f>'在庫（居家服）'!CB7</f>
        <v>0</v>
      </c>
      <c r="K7" s="611">
        <f>'在庫（居家服）'!CC7</f>
        <v>0</v>
      </c>
      <c r="L7" s="611">
        <f>'在庫（居家服）'!CD7</f>
        <v>0</v>
      </c>
      <c r="M7" s="610">
        <v>36</v>
      </c>
      <c r="N7" s="611">
        <v>36</v>
      </c>
      <c r="O7" s="611">
        <v>36</v>
      </c>
      <c r="P7" s="611">
        <v>36</v>
      </c>
      <c r="Q7" s="611">
        <v>36</v>
      </c>
      <c r="R7" s="611">
        <v>36</v>
      </c>
      <c r="S7" s="631">
        <v>36</v>
      </c>
      <c r="T7" s="632">
        <f t="shared" si="0"/>
        <v>0</v>
      </c>
      <c r="U7" s="633" t="s">
        <v>223</v>
      </c>
      <c r="V7" s="634" t="s">
        <v>224</v>
      </c>
      <c r="W7" s="634" t="s">
        <v>225</v>
      </c>
      <c r="X7" s="634" t="s">
        <v>226</v>
      </c>
      <c r="Y7" s="634" t="s">
        <v>227</v>
      </c>
      <c r="Z7" s="647"/>
      <c r="AA7" s="648"/>
    </row>
    <row r="8" s="439" customFormat="1" ht="99.95" customHeight="1" spans="2:27">
      <c r="B8" s="442" t="s">
        <v>228</v>
      </c>
      <c r="C8" s="597"/>
      <c r="D8" s="612" t="s">
        <v>229</v>
      </c>
      <c r="E8" s="599" t="s">
        <v>230</v>
      </c>
      <c r="F8" s="600">
        <f>'在庫（居家服）'!BX8</f>
        <v>0</v>
      </c>
      <c r="G8" s="601">
        <f>'在庫（居家服）'!BY8</f>
        <v>0</v>
      </c>
      <c r="H8" s="601">
        <f>'在庫（居家服）'!BZ8</f>
        <v>0</v>
      </c>
      <c r="I8" s="601">
        <f>'在庫（居家服）'!CA8</f>
        <v>0</v>
      </c>
      <c r="J8" s="601">
        <f>'在庫（居家服）'!CB8</f>
        <v>0</v>
      </c>
      <c r="K8" s="601">
        <f>'在庫（居家服）'!CC8</f>
        <v>0</v>
      </c>
      <c r="L8" s="601">
        <f>'在庫（居家服）'!CD8</f>
        <v>0</v>
      </c>
      <c r="M8" s="600">
        <v>48</v>
      </c>
      <c r="N8" s="601">
        <v>48</v>
      </c>
      <c r="O8" s="601">
        <v>48</v>
      </c>
      <c r="P8" s="601">
        <v>48</v>
      </c>
      <c r="Q8" s="601">
        <v>48</v>
      </c>
      <c r="R8" s="601">
        <v>48</v>
      </c>
      <c r="S8" s="623">
        <v>48</v>
      </c>
      <c r="T8" s="624">
        <f t="shared" si="0"/>
        <v>0</v>
      </c>
      <c r="U8" s="635" t="s">
        <v>231</v>
      </c>
      <c r="V8" s="626" t="s">
        <v>232</v>
      </c>
      <c r="W8" s="626" t="s">
        <v>233</v>
      </c>
      <c r="X8" s="626" t="s">
        <v>234</v>
      </c>
      <c r="Y8" s="626" t="s">
        <v>235</v>
      </c>
      <c r="Z8" s="649"/>
      <c r="AA8" s="650"/>
    </row>
    <row r="9" s="439" customFormat="1" ht="99.95" customHeight="1" spans="2:27">
      <c r="B9" s="613"/>
      <c r="C9" s="553"/>
      <c r="D9" s="602" t="s">
        <v>236</v>
      </c>
      <c r="E9" s="603" t="s">
        <v>237</v>
      </c>
      <c r="F9" s="604">
        <f>'在庫（居家服）'!BX9</f>
        <v>0</v>
      </c>
      <c r="G9" s="548">
        <f>'在庫（居家服）'!BY9</f>
        <v>0</v>
      </c>
      <c r="H9" s="548">
        <f>'在庫（居家服）'!BZ9</f>
        <v>0</v>
      </c>
      <c r="I9" s="548">
        <f>'在庫（居家服）'!CA9</f>
        <v>0</v>
      </c>
      <c r="J9" s="548">
        <f>'在庫（居家服）'!CB9</f>
        <v>0</v>
      </c>
      <c r="K9" s="548">
        <f>'在庫（居家服）'!CC9</f>
        <v>0</v>
      </c>
      <c r="L9" s="548">
        <f>'在庫（居家服）'!CD9</f>
        <v>0</v>
      </c>
      <c r="M9" s="604">
        <v>48</v>
      </c>
      <c r="N9" s="548">
        <v>48</v>
      </c>
      <c r="O9" s="548">
        <v>48</v>
      </c>
      <c r="P9" s="548">
        <v>48</v>
      </c>
      <c r="Q9" s="548">
        <v>48</v>
      </c>
      <c r="R9" s="548">
        <v>48</v>
      </c>
      <c r="S9" s="627">
        <v>48</v>
      </c>
      <c r="T9" s="628">
        <f t="shared" si="0"/>
        <v>0</v>
      </c>
      <c r="U9" s="629" t="s">
        <v>238</v>
      </c>
      <c r="V9" s="630" t="s">
        <v>239</v>
      </c>
      <c r="W9" s="630" t="s">
        <v>240</v>
      </c>
      <c r="X9" s="630" t="s">
        <v>241</v>
      </c>
      <c r="Y9" s="630" t="s">
        <v>242</v>
      </c>
      <c r="Z9" s="645"/>
      <c r="AA9" s="646"/>
    </row>
    <row r="10" s="439" customFormat="1" ht="99.95" customHeight="1" spans="2:27">
      <c r="B10" s="613"/>
      <c r="C10" s="553"/>
      <c r="D10" s="602" t="s">
        <v>243</v>
      </c>
      <c r="E10" s="603" t="s">
        <v>244</v>
      </c>
      <c r="F10" s="604">
        <f>'在庫（居家服）'!BX10</f>
        <v>0</v>
      </c>
      <c r="G10" s="548">
        <f>'在庫（居家服）'!BY10</f>
        <v>0</v>
      </c>
      <c r="H10" s="548">
        <f>'在庫（居家服）'!BZ10</f>
        <v>0</v>
      </c>
      <c r="I10" s="548">
        <f>'在庫（居家服）'!CA10</f>
        <v>0</v>
      </c>
      <c r="J10" s="548">
        <f>'在庫（居家服）'!CB10</f>
        <v>0</v>
      </c>
      <c r="K10" s="548">
        <f>'在庫（居家服）'!CC10</f>
        <v>0</v>
      </c>
      <c r="L10" s="548">
        <f>'在庫（居家服）'!CD10</f>
        <v>0</v>
      </c>
      <c r="M10" s="604">
        <v>48</v>
      </c>
      <c r="N10" s="548">
        <v>48</v>
      </c>
      <c r="O10" s="548">
        <v>48</v>
      </c>
      <c r="P10" s="548">
        <v>48</v>
      </c>
      <c r="Q10" s="548">
        <v>48</v>
      </c>
      <c r="R10" s="548">
        <v>48</v>
      </c>
      <c r="S10" s="627">
        <v>48</v>
      </c>
      <c r="T10" s="628">
        <f t="shared" si="0"/>
        <v>0</v>
      </c>
      <c r="U10" s="629" t="s">
        <v>245</v>
      </c>
      <c r="V10" s="630" t="s">
        <v>246</v>
      </c>
      <c r="W10" s="630" t="s">
        <v>247</v>
      </c>
      <c r="X10" s="630" t="s">
        <v>248</v>
      </c>
      <c r="Y10" s="630" t="s">
        <v>249</v>
      </c>
      <c r="Z10" s="645"/>
      <c r="AA10" s="646"/>
    </row>
    <row r="11" s="439" customFormat="1" ht="99.95" customHeight="1" spans="2:27">
      <c r="B11" s="613"/>
      <c r="C11" s="553"/>
      <c r="D11" s="602" t="s">
        <v>250</v>
      </c>
      <c r="E11" s="614" t="s">
        <v>251</v>
      </c>
      <c r="F11" s="604">
        <f>'在庫（居家服）'!BX11</f>
        <v>0</v>
      </c>
      <c r="G11" s="548">
        <f>'在庫（居家服）'!BY11</f>
        <v>0</v>
      </c>
      <c r="H11" s="548">
        <f>'在庫（居家服）'!BZ11</f>
        <v>0</v>
      </c>
      <c r="I11" s="548">
        <f>'在庫（居家服）'!CA11</f>
        <v>0</v>
      </c>
      <c r="J11" s="548">
        <f>'在庫（居家服）'!CB11</f>
        <v>0</v>
      </c>
      <c r="K11" s="548">
        <f>'在庫（居家服）'!CC11</f>
        <v>0</v>
      </c>
      <c r="L11" s="548">
        <f>'在庫（居家服）'!CD11</f>
        <v>0</v>
      </c>
      <c r="M11" s="604">
        <v>48</v>
      </c>
      <c r="N11" s="548">
        <v>48</v>
      </c>
      <c r="O11" s="548">
        <v>48</v>
      </c>
      <c r="P11" s="548">
        <v>48</v>
      </c>
      <c r="Q11" s="548">
        <v>48</v>
      </c>
      <c r="R11" s="548">
        <v>48</v>
      </c>
      <c r="S11" s="627">
        <v>48</v>
      </c>
      <c r="T11" s="628">
        <f t="shared" si="0"/>
        <v>0</v>
      </c>
      <c r="U11" s="629" t="s">
        <v>252</v>
      </c>
      <c r="V11" s="630" t="s">
        <v>253</v>
      </c>
      <c r="W11" s="630" t="s">
        <v>254</v>
      </c>
      <c r="X11" s="630" t="s">
        <v>255</v>
      </c>
      <c r="Y11" s="630" t="s">
        <v>256</v>
      </c>
      <c r="Z11" s="651"/>
      <c r="AA11" s="652"/>
    </row>
    <row r="12" s="439" customFormat="1" ht="99.95" customHeight="1" spans="2:27">
      <c r="B12" s="613"/>
      <c r="C12" s="553"/>
      <c r="D12" s="602" t="s">
        <v>257</v>
      </c>
      <c r="E12" s="614" t="s">
        <v>258</v>
      </c>
      <c r="F12" s="604">
        <f>'在庫（居家服）'!BX12</f>
        <v>0</v>
      </c>
      <c r="G12" s="548">
        <f>'在庫（居家服）'!BY12</f>
        <v>0</v>
      </c>
      <c r="H12" s="548">
        <f>'在庫（居家服）'!BZ12</f>
        <v>0</v>
      </c>
      <c r="I12" s="548">
        <f>'在庫（居家服）'!CA12</f>
        <v>0</v>
      </c>
      <c r="J12" s="548">
        <f>'在庫（居家服）'!CB12</f>
        <v>0</v>
      </c>
      <c r="K12" s="548">
        <f>'在庫（居家服）'!CC12</f>
        <v>0</v>
      </c>
      <c r="L12" s="548">
        <f>'在庫（居家服）'!CD12</f>
        <v>0</v>
      </c>
      <c r="M12" s="604">
        <v>48</v>
      </c>
      <c r="N12" s="548">
        <v>48</v>
      </c>
      <c r="O12" s="548">
        <v>48</v>
      </c>
      <c r="P12" s="548">
        <v>48</v>
      </c>
      <c r="Q12" s="548">
        <v>48</v>
      </c>
      <c r="R12" s="548">
        <v>48</v>
      </c>
      <c r="S12" s="627">
        <v>48</v>
      </c>
      <c r="T12" s="628">
        <f t="shared" si="0"/>
        <v>0</v>
      </c>
      <c r="U12" s="636"/>
      <c r="V12" s="637" t="s">
        <v>259</v>
      </c>
      <c r="W12" s="637" t="s">
        <v>260</v>
      </c>
      <c r="X12" s="637" t="s">
        <v>261</v>
      </c>
      <c r="Y12" s="637" t="s">
        <v>262</v>
      </c>
      <c r="Z12" s="653" t="s">
        <v>263</v>
      </c>
      <c r="AA12" s="654" t="s">
        <v>264</v>
      </c>
    </row>
    <row r="13" s="439" customFormat="1" ht="99.95" customHeight="1" spans="2:27">
      <c r="B13" s="613"/>
      <c r="C13" s="553"/>
      <c r="D13" s="602" t="s">
        <v>265</v>
      </c>
      <c r="E13" s="614" t="s">
        <v>266</v>
      </c>
      <c r="F13" s="604">
        <f>'在庫（居家服）'!BX13</f>
        <v>0</v>
      </c>
      <c r="G13" s="548">
        <f>'在庫（居家服）'!BY13</f>
        <v>0</v>
      </c>
      <c r="H13" s="548">
        <f>'在庫（居家服）'!BZ13</f>
        <v>0</v>
      </c>
      <c r="I13" s="548">
        <f>'在庫（居家服）'!CA13</f>
        <v>0</v>
      </c>
      <c r="J13" s="548">
        <f>'在庫（居家服）'!CB13</f>
        <v>0</v>
      </c>
      <c r="K13" s="548">
        <f>'在庫（居家服）'!CC13</f>
        <v>0</v>
      </c>
      <c r="L13" s="548">
        <f>'在庫（居家服）'!CD13</f>
        <v>0</v>
      </c>
      <c r="M13" s="604">
        <v>48</v>
      </c>
      <c r="N13" s="548">
        <v>48</v>
      </c>
      <c r="O13" s="548">
        <v>48</v>
      </c>
      <c r="P13" s="548">
        <v>48</v>
      </c>
      <c r="Q13" s="548">
        <v>48</v>
      </c>
      <c r="R13" s="548">
        <v>48</v>
      </c>
      <c r="S13" s="627">
        <v>48</v>
      </c>
      <c r="T13" s="628">
        <f t="shared" si="0"/>
        <v>0</v>
      </c>
      <c r="U13" s="636"/>
      <c r="V13" s="637" t="s">
        <v>267</v>
      </c>
      <c r="W13" s="637" t="s">
        <v>268</v>
      </c>
      <c r="X13" s="637" t="s">
        <v>269</v>
      </c>
      <c r="Y13" s="637" t="s">
        <v>270</v>
      </c>
      <c r="Z13" s="653" t="s">
        <v>271</v>
      </c>
      <c r="AA13" s="654" t="s">
        <v>272</v>
      </c>
    </row>
    <row r="14" s="439" customFormat="1" ht="99.95" customHeight="1" spans="2:27">
      <c r="B14" s="613"/>
      <c r="C14" s="553"/>
      <c r="D14" s="602" t="s">
        <v>273</v>
      </c>
      <c r="E14" s="614" t="s">
        <v>274</v>
      </c>
      <c r="F14" s="604">
        <f>'在庫（居家服）'!BX14</f>
        <v>0</v>
      </c>
      <c r="G14" s="548">
        <f>'在庫（居家服）'!BY14</f>
        <v>0</v>
      </c>
      <c r="H14" s="548">
        <f>'在庫（居家服）'!BZ14</f>
        <v>0</v>
      </c>
      <c r="I14" s="548">
        <f>'在庫（居家服）'!CA14</f>
        <v>0</v>
      </c>
      <c r="J14" s="548">
        <f>'在庫（居家服）'!CB14</f>
        <v>0</v>
      </c>
      <c r="K14" s="548">
        <f>'在庫（居家服）'!CC14</f>
        <v>0</v>
      </c>
      <c r="L14" s="548">
        <f>'在庫（居家服）'!CD14</f>
        <v>0</v>
      </c>
      <c r="M14" s="604">
        <v>48</v>
      </c>
      <c r="N14" s="548">
        <v>48</v>
      </c>
      <c r="O14" s="548">
        <v>48</v>
      </c>
      <c r="P14" s="548">
        <v>48</v>
      </c>
      <c r="Q14" s="548">
        <v>48</v>
      </c>
      <c r="R14" s="548">
        <v>48</v>
      </c>
      <c r="S14" s="627">
        <v>48</v>
      </c>
      <c r="T14" s="628">
        <f t="shared" si="0"/>
        <v>0</v>
      </c>
      <c r="U14" s="636"/>
      <c r="V14" s="637" t="s">
        <v>275</v>
      </c>
      <c r="W14" s="637" t="s">
        <v>276</v>
      </c>
      <c r="X14" s="637" t="s">
        <v>277</v>
      </c>
      <c r="Y14" s="637" t="s">
        <v>278</v>
      </c>
      <c r="Z14" s="653" t="s">
        <v>279</v>
      </c>
      <c r="AA14" s="654" t="s">
        <v>280</v>
      </c>
    </row>
    <row r="15" s="439" customFormat="1" ht="99.95" customHeight="1" spans="2:27">
      <c r="B15" s="613"/>
      <c r="C15" s="553"/>
      <c r="D15" s="602" t="s">
        <v>281</v>
      </c>
      <c r="E15" s="614" t="s">
        <v>282</v>
      </c>
      <c r="F15" s="604">
        <f>'在庫（居家服）'!BX15</f>
        <v>0</v>
      </c>
      <c r="G15" s="548">
        <f>'在庫（居家服）'!BY15</f>
        <v>0</v>
      </c>
      <c r="H15" s="548">
        <f>'在庫（居家服）'!BZ15</f>
        <v>0</v>
      </c>
      <c r="I15" s="548">
        <f>'在庫（居家服）'!CA15</f>
        <v>0</v>
      </c>
      <c r="J15" s="548">
        <f>'在庫（居家服）'!CB15</f>
        <v>0</v>
      </c>
      <c r="K15" s="548">
        <f>'在庫（居家服）'!CC15</f>
        <v>0</v>
      </c>
      <c r="L15" s="548">
        <f>'在庫（居家服）'!CD15</f>
        <v>0</v>
      </c>
      <c r="M15" s="604">
        <v>48</v>
      </c>
      <c r="N15" s="548">
        <v>48</v>
      </c>
      <c r="O15" s="548">
        <v>48</v>
      </c>
      <c r="P15" s="548">
        <v>48</v>
      </c>
      <c r="Q15" s="548">
        <v>48</v>
      </c>
      <c r="R15" s="548">
        <v>48</v>
      </c>
      <c r="S15" s="627">
        <v>48</v>
      </c>
      <c r="T15" s="628">
        <f t="shared" si="0"/>
        <v>0</v>
      </c>
      <c r="U15" s="636"/>
      <c r="V15" s="637" t="s">
        <v>283</v>
      </c>
      <c r="W15" s="637" t="s">
        <v>284</v>
      </c>
      <c r="X15" s="637" t="s">
        <v>285</v>
      </c>
      <c r="Y15" s="637" t="s">
        <v>286</v>
      </c>
      <c r="Z15" s="653" t="s">
        <v>287</v>
      </c>
      <c r="AA15" s="654" t="s">
        <v>288</v>
      </c>
    </row>
    <row r="16" s="439" customFormat="1" ht="99.95" customHeight="1" spans="2:27">
      <c r="B16" s="613"/>
      <c r="C16" s="553"/>
      <c r="D16" s="602" t="s">
        <v>289</v>
      </c>
      <c r="E16" s="614" t="s">
        <v>290</v>
      </c>
      <c r="F16" s="604">
        <f>'在庫（居家服）'!BX16</f>
        <v>0</v>
      </c>
      <c r="G16" s="548">
        <f>'在庫（居家服）'!BY16</f>
        <v>0</v>
      </c>
      <c r="H16" s="548">
        <f>'在庫（居家服）'!BZ16</f>
        <v>0</v>
      </c>
      <c r="I16" s="548">
        <f>'在庫（居家服）'!CA16</f>
        <v>0</v>
      </c>
      <c r="J16" s="548">
        <f>'在庫（居家服）'!CB16</f>
        <v>0</v>
      </c>
      <c r="K16" s="548">
        <f>'在庫（居家服）'!CC16</f>
        <v>0</v>
      </c>
      <c r="L16" s="548">
        <f>'在庫（居家服）'!CD16</f>
        <v>0</v>
      </c>
      <c r="M16" s="604">
        <v>48</v>
      </c>
      <c r="N16" s="548">
        <v>48</v>
      </c>
      <c r="O16" s="548">
        <v>48</v>
      </c>
      <c r="P16" s="548">
        <v>48</v>
      </c>
      <c r="Q16" s="548">
        <v>48</v>
      </c>
      <c r="R16" s="548">
        <v>48</v>
      </c>
      <c r="S16" s="627">
        <v>48</v>
      </c>
      <c r="T16" s="628">
        <f t="shared" si="0"/>
        <v>0</v>
      </c>
      <c r="U16" s="636"/>
      <c r="V16" s="637" t="s">
        <v>291</v>
      </c>
      <c r="W16" s="637" t="s">
        <v>292</v>
      </c>
      <c r="X16" s="637" t="s">
        <v>293</v>
      </c>
      <c r="Y16" s="637" t="s">
        <v>294</v>
      </c>
      <c r="Z16" s="653" t="s">
        <v>295</v>
      </c>
      <c r="AA16" s="654" t="s">
        <v>296</v>
      </c>
    </row>
    <row r="17" s="439" customFormat="1" ht="99.95" customHeight="1" spans="2:27">
      <c r="B17" s="613"/>
      <c r="C17" s="553"/>
      <c r="D17" s="602" t="s">
        <v>297</v>
      </c>
      <c r="E17" s="614" t="s">
        <v>298</v>
      </c>
      <c r="F17" s="604">
        <f>'在庫（居家服）'!BX17</f>
        <v>0</v>
      </c>
      <c r="G17" s="548">
        <f>'在庫（居家服）'!BY17</f>
        <v>0</v>
      </c>
      <c r="H17" s="548">
        <f>'在庫（居家服）'!BZ17</f>
        <v>0</v>
      </c>
      <c r="I17" s="548">
        <f>'在庫（居家服）'!CA17</f>
        <v>0</v>
      </c>
      <c r="J17" s="548">
        <f>'在庫（居家服）'!CB17</f>
        <v>0</v>
      </c>
      <c r="K17" s="548">
        <f>'在庫（居家服）'!CC17</f>
        <v>0</v>
      </c>
      <c r="L17" s="548">
        <f>'在庫（居家服）'!CD17</f>
        <v>0</v>
      </c>
      <c r="M17" s="604">
        <v>48</v>
      </c>
      <c r="N17" s="548">
        <v>48</v>
      </c>
      <c r="O17" s="548">
        <v>48</v>
      </c>
      <c r="P17" s="548">
        <v>48</v>
      </c>
      <c r="Q17" s="548">
        <v>48</v>
      </c>
      <c r="R17" s="548">
        <v>48</v>
      </c>
      <c r="S17" s="627">
        <v>48</v>
      </c>
      <c r="T17" s="628">
        <f t="shared" si="0"/>
        <v>0</v>
      </c>
      <c r="U17" s="636"/>
      <c r="V17" s="637" t="s">
        <v>299</v>
      </c>
      <c r="W17" s="637" t="s">
        <v>300</v>
      </c>
      <c r="X17" s="637" t="s">
        <v>301</v>
      </c>
      <c r="Y17" s="637" t="s">
        <v>302</v>
      </c>
      <c r="Z17" s="653" t="s">
        <v>303</v>
      </c>
      <c r="AA17" s="654" t="s">
        <v>304</v>
      </c>
    </row>
    <row r="18" s="439" customFormat="1" ht="99.95" customHeight="1" spans="2:27">
      <c r="B18" s="615"/>
      <c r="C18" s="607"/>
      <c r="D18" s="616" t="s">
        <v>305</v>
      </c>
      <c r="E18" s="617" t="s">
        <v>306</v>
      </c>
      <c r="F18" s="610">
        <f>'在庫（居家服）'!BX18</f>
        <v>0</v>
      </c>
      <c r="G18" s="611">
        <f>'在庫（居家服）'!BY18</f>
        <v>0</v>
      </c>
      <c r="H18" s="611">
        <f>'在庫（居家服）'!BZ18</f>
        <v>0</v>
      </c>
      <c r="I18" s="611">
        <f>'在庫（居家服）'!CA18</f>
        <v>0</v>
      </c>
      <c r="J18" s="611">
        <f>'在庫（居家服）'!CB18</f>
        <v>0</v>
      </c>
      <c r="K18" s="611">
        <f>'在庫（居家服）'!CC18</f>
        <v>0</v>
      </c>
      <c r="L18" s="611">
        <f>'在庫（居家服）'!CD18</f>
        <v>0</v>
      </c>
      <c r="M18" s="610">
        <v>48</v>
      </c>
      <c r="N18" s="611">
        <v>48</v>
      </c>
      <c r="O18" s="611">
        <v>48</v>
      </c>
      <c r="P18" s="611">
        <v>48</v>
      </c>
      <c r="Q18" s="611">
        <v>48</v>
      </c>
      <c r="R18" s="611">
        <v>48</v>
      </c>
      <c r="S18" s="631">
        <v>48</v>
      </c>
      <c r="T18" s="632">
        <f t="shared" si="0"/>
        <v>0</v>
      </c>
      <c r="U18" s="638"/>
      <c r="V18" s="639" t="s">
        <v>307</v>
      </c>
      <c r="W18" s="639" t="s">
        <v>308</v>
      </c>
      <c r="X18" s="639" t="s">
        <v>309</v>
      </c>
      <c r="Y18" s="639" t="s">
        <v>310</v>
      </c>
      <c r="Z18" s="655" t="s">
        <v>311</v>
      </c>
      <c r="AA18" s="656" t="s">
        <v>312</v>
      </c>
    </row>
    <row r="19" s="43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4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313</v>
      </c>
      <c r="E3" s="489" t="s">
        <v>313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314</v>
      </c>
      <c r="C4" s="567"/>
      <c r="D4" s="445" t="s">
        <v>315</v>
      </c>
      <c r="E4" s="445" t="s">
        <v>316</v>
      </c>
      <c r="F4" s="453" t="s">
        <v>317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318</v>
      </c>
      <c r="E5" s="570" t="s">
        <v>319</v>
      </c>
      <c r="F5" s="571" t="s">
        <v>320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321</v>
      </c>
      <c r="C6" s="555"/>
      <c r="D6" s="461" t="s">
        <v>322</v>
      </c>
      <c r="E6" s="461" t="s">
        <v>323</v>
      </c>
      <c r="F6" s="573" t="s">
        <v>324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325</v>
      </c>
      <c r="C7" s="577"/>
      <c r="D7" s="462" t="s">
        <v>326</v>
      </c>
      <c r="E7" s="462" t="s">
        <v>153</v>
      </c>
      <c r="F7" s="463" t="s">
        <v>327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318</v>
      </c>
      <c r="E8" s="450" t="s">
        <v>24</v>
      </c>
      <c r="F8" s="455" t="s">
        <v>328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329</v>
      </c>
      <c r="E9" s="450" t="s">
        <v>130</v>
      </c>
      <c r="F9" s="455" t="s">
        <v>330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315</v>
      </c>
      <c r="E10" s="570" t="s">
        <v>31</v>
      </c>
      <c r="F10" s="571" t="s">
        <v>331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332</v>
      </c>
      <c r="C11" s="460"/>
      <c r="D11" s="461" t="s">
        <v>333</v>
      </c>
      <c r="E11" s="461" t="s">
        <v>38</v>
      </c>
      <c r="F11" s="579" t="s">
        <v>334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335</v>
      </c>
      <c r="E12" s="583" t="s">
        <v>336</v>
      </c>
      <c r="F12" s="571" t="s">
        <v>337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338</v>
      </c>
      <c r="C13" s="557"/>
      <c r="D13" s="462" t="s">
        <v>339</v>
      </c>
      <c r="E13" s="584" t="s">
        <v>340</v>
      </c>
      <c r="F13" s="463" t="s">
        <v>341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342</v>
      </c>
      <c r="E14" s="586" t="s">
        <v>343</v>
      </c>
      <c r="F14" s="468" t="s">
        <v>344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9" priority="2">
      <formula>G4/N4*7&lt;20</formula>
    </cfRule>
    <cfRule type="expression" dxfId="11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7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7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8" priority="5">
      <formula>R4&lt;20</formula>
    </cfRule>
    <cfRule type="expression" dxfId="9" priority="6">
      <formula>R4&lt;50</formula>
    </cfRule>
    <cfRule type="expression" dxfId="10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314</v>
      </c>
      <c r="C4" s="547"/>
      <c r="D4" s="548" t="s">
        <v>315</v>
      </c>
      <c r="E4" s="549" t="s">
        <v>316</v>
      </c>
      <c r="F4" s="550" t="s">
        <v>317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318</v>
      </c>
      <c r="E5" s="549" t="s">
        <v>319</v>
      </c>
      <c r="F5" s="554" t="s">
        <v>320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321</v>
      </c>
      <c r="C6" s="555"/>
      <c r="D6" s="461" t="s">
        <v>322</v>
      </c>
      <c r="E6" s="556" t="s">
        <v>323</v>
      </c>
      <c r="F6" s="550" t="s">
        <v>324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325</v>
      </c>
      <c r="C7" s="553"/>
      <c r="D7" s="548" t="s">
        <v>326</v>
      </c>
      <c r="E7" s="549" t="s">
        <v>153</v>
      </c>
      <c r="F7" s="554" t="s">
        <v>327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318</v>
      </c>
      <c r="E8" s="549" t="s">
        <v>24</v>
      </c>
      <c r="F8" s="554" t="s">
        <v>328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329</v>
      </c>
      <c r="E9" s="549" t="s">
        <v>130</v>
      </c>
      <c r="F9" s="554" t="s">
        <v>330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315</v>
      </c>
      <c r="E10" s="556" t="s">
        <v>31</v>
      </c>
      <c r="F10" s="550" t="s">
        <v>331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332</v>
      </c>
      <c r="C11" s="460"/>
      <c r="D11" s="461" t="s">
        <v>333</v>
      </c>
      <c r="E11" s="556" t="s">
        <v>38</v>
      </c>
      <c r="F11" s="550" t="s">
        <v>334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335</v>
      </c>
      <c r="E12" s="556" t="s">
        <v>336</v>
      </c>
      <c r="F12" s="550" t="s">
        <v>337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338</v>
      </c>
      <c r="C13" s="557"/>
      <c r="D13" s="548" t="s">
        <v>339</v>
      </c>
      <c r="E13" s="549" t="s">
        <v>340</v>
      </c>
      <c r="F13" s="550" t="s">
        <v>341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342</v>
      </c>
      <c r="E14" s="549" t="s">
        <v>343</v>
      </c>
      <c r="F14" s="554" t="s">
        <v>344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313</v>
      </c>
      <c r="E2" s="489" t="s">
        <v>313</v>
      </c>
      <c r="F2" s="489" t="s">
        <v>345</v>
      </c>
      <c r="G2" s="489" t="s">
        <v>346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338</v>
      </c>
      <c r="C3" s="443"/>
      <c r="D3" s="490" t="s">
        <v>339</v>
      </c>
      <c r="E3" s="490" t="s">
        <v>340</v>
      </c>
      <c r="F3" s="486" t="s">
        <v>179</v>
      </c>
      <c r="G3" s="445" t="s">
        <v>179</v>
      </c>
      <c r="H3" s="446" t="s">
        <v>341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342</v>
      </c>
      <c r="E4" s="491" t="s">
        <v>343</v>
      </c>
      <c r="F4" s="492" t="s">
        <v>179</v>
      </c>
      <c r="G4" s="450" t="s">
        <v>179</v>
      </c>
      <c r="H4" s="451" t="s">
        <v>344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360</v>
      </c>
      <c r="H11" s="459" t="s">
        <v>361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360</v>
      </c>
      <c r="H19" s="459" t="s">
        <v>370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372</v>
      </c>
      <c r="C21" s="448"/>
      <c r="D21" s="454" t="s">
        <v>373</v>
      </c>
      <c r="E21" s="454" t="s">
        <v>31</v>
      </c>
      <c r="F21" s="493">
        <v>23</v>
      </c>
      <c r="G21" s="493" t="s">
        <v>348</v>
      </c>
      <c r="H21" s="494" t="s">
        <v>374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381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350</v>
      </c>
      <c r="H29" s="455" t="s">
        <v>382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352</v>
      </c>
      <c r="H30" s="455" t="s">
        <v>383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354</v>
      </c>
      <c r="H31" s="455" t="s">
        <v>384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356</v>
      </c>
      <c r="H32" s="455" t="s">
        <v>385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358</v>
      </c>
      <c r="H33" s="455" t="s">
        <v>386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360</v>
      </c>
      <c r="H34" s="459" t="s">
        <v>387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360</v>
      </c>
      <c r="H48" s="459" t="s">
        <v>404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360</v>
      </c>
      <c r="H56" s="459" t="s">
        <v>412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360</v>
      </c>
      <c r="H64" s="459" t="s">
        <v>421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360</v>
      </c>
      <c r="H72" s="455" t="s">
        <v>429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362</v>
      </c>
      <c r="H73" s="468" t="s">
        <v>430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441</v>
      </c>
      <c r="H80" s="487" t="s">
        <v>442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8" priority="78">
      <formula>T49&lt;20</formula>
    </cfRule>
    <cfRule type="expression" dxfId="9" priority="79">
      <formula>T49&lt;50</formula>
    </cfRule>
    <cfRule type="expression" dxfId="10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8" priority="64">
      <formula>T57&lt;20</formula>
    </cfRule>
    <cfRule type="expression" dxfId="9" priority="65">
      <formula>T57&lt;50</formula>
    </cfRule>
    <cfRule type="expression" dxfId="10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8" priority="50">
      <formula>T65&lt;20</formula>
    </cfRule>
    <cfRule type="expression" dxfId="9" priority="51">
      <formula>T65&lt;50</formula>
    </cfRule>
    <cfRule type="expression" dxfId="10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8" priority="36">
      <formula>T73&lt;20</formula>
    </cfRule>
    <cfRule type="expression" dxfId="9" priority="37">
      <formula>T73&lt;50</formula>
    </cfRule>
    <cfRule type="expression" dxfId="10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8" priority="3">
      <formula>T80&lt;20</formula>
    </cfRule>
    <cfRule type="expression" dxfId="9" priority="4">
      <formula>T80&lt;50</formula>
    </cfRule>
    <cfRule type="expression" dxfId="10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7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8" priority="18">
      <formula>T74&lt;20</formula>
    </cfRule>
    <cfRule type="expression" dxfId="9" priority="19">
      <formula>T74&lt;50</formula>
    </cfRule>
    <cfRule type="expression" dxfId="10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8" priority="93">
      <formula>T3&lt;20</formula>
    </cfRule>
    <cfRule type="expression" dxfId="9" priority="94">
      <formula>T3&lt;50</formula>
    </cfRule>
    <cfRule type="expression" dxfId="10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313</v>
      </c>
      <c r="E2" s="441" t="s">
        <v>313</v>
      </c>
      <c r="F2" s="441" t="s">
        <v>345</v>
      </c>
      <c r="G2" s="441" t="s">
        <v>346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338</v>
      </c>
      <c r="C3" s="443"/>
      <c r="D3" s="444" t="s">
        <v>339</v>
      </c>
      <c r="E3" s="444" t="s">
        <v>340</v>
      </c>
      <c r="F3" s="445" t="s">
        <v>179</v>
      </c>
      <c r="G3" s="445" t="s">
        <v>179</v>
      </c>
      <c r="H3" s="446" t="s">
        <v>341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342</v>
      </c>
      <c r="E4" s="449" t="s">
        <v>343</v>
      </c>
      <c r="F4" s="450" t="s">
        <v>179</v>
      </c>
      <c r="G4" s="450" t="s">
        <v>179</v>
      </c>
      <c r="H4" s="451" t="s">
        <v>344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360</v>
      </c>
      <c r="H11" s="457" t="s">
        <v>361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360</v>
      </c>
      <c r="H19" s="457" t="s">
        <v>370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372</v>
      </c>
      <c r="C21" s="460"/>
      <c r="D21" s="461" t="s">
        <v>373</v>
      </c>
      <c r="E21" s="461" t="s">
        <v>31</v>
      </c>
      <c r="F21" s="462">
        <v>23</v>
      </c>
      <c r="G21" s="462" t="s">
        <v>348</v>
      </c>
      <c r="H21" s="463" t="s">
        <v>374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374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350</v>
      </c>
      <c r="H29" s="455" t="s">
        <v>375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352</v>
      </c>
      <c r="H30" s="455" t="s">
        <v>376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354</v>
      </c>
      <c r="H31" s="455" t="s">
        <v>377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356</v>
      </c>
      <c r="H32" s="455" t="s">
        <v>378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358</v>
      </c>
      <c r="H33" s="455" t="s">
        <v>379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360</v>
      </c>
      <c r="H34" s="459" t="s">
        <v>380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360</v>
      </c>
      <c r="H48" s="457" t="s">
        <v>404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360</v>
      </c>
      <c r="H56" s="457" t="s">
        <v>412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360</v>
      </c>
      <c r="H64" s="457" t="s">
        <v>421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360</v>
      </c>
      <c r="H72" s="457" t="s">
        <v>429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362</v>
      </c>
      <c r="H73" s="459" t="s">
        <v>430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441</v>
      </c>
      <c r="H80" s="487" t="s">
        <v>442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443</v>
      </c>
      <c r="C3" s="369" t="s">
        <v>444</v>
      </c>
      <c r="D3" s="370" t="s">
        <v>445</v>
      </c>
      <c r="E3" s="371" t="s">
        <v>13</v>
      </c>
      <c r="F3" s="371" t="s">
        <v>446</v>
      </c>
      <c r="G3" s="371" t="s">
        <v>447</v>
      </c>
      <c r="H3" s="371" t="s">
        <v>448</v>
      </c>
      <c r="I3" s="371" t="s">
        <v>449</v>
      </c>
      <c r="J3" s="371" t="s">
        <v>198</v>
      </c>
      <c r="K3" s="373" t="s">
        <v>450</v>
      </c>
      <c r="L3" s="371" t="s">
        <v>451</v>
      </c>
      <c r="M3" s="371" t="s">
        <v>452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453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11" t="s">
        <v>460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11" t="s">
        <v>463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11" t="s">
        <v>466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14" t="s">
        <v>469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16" t="s">
        <v>473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11" t="s">
        <v>474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11" t="s">
        <v>475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14" t="s">
        <v>476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16" t="s">
        <v>478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11" t="s">
        <v>479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11" t="s">
        <v>480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14" t="s">
        <v>481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16" t="s">
        <v>485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11" t="s">
        <v>487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14" t="s">
        <v>489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16" t="s">
        <v>493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11" t="s">
        <v>494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27" t="s">
        <v>495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30" t="s">
        <v>496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16" t="s">
        <v>499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11" t="s">
        <v>500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14" t="s">
        <v>501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16" t="s">
        <v>504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11" t="s">
        <v>505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28" t="s">
        <v>506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14" t="s">
        <v>507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35" t="s">
        <v>510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11" t="s">
        <v>511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32" t="s">
        <v>512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14" t="s">
        <v>513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16" t="s">
        <v>515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11" t="s">
        <v>516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32" t="s">
        <v>517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14" t="s">
        <v>518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35" t="s">
        <v>459</v>
      </c>
      <c r="J38" s="16" t="s">
        <v>521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11" t="s">
        <v>459</v>
      </c>
      <c r="J39" s="11" t="s">
        <v>522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28" t="s">
        <v>459</v>
      </c>
      <c r="J40" s="14" t="s">
        <v>523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17" t="s">
        <v>459</v>
      </c>
      <c r="J41" s="16" t="s">
        <v>526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31" t="s">
        <v>459</v>
      </c>
      <c r="J42" s="11" t="s">
        <v>527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32" t="s">
        <v>459</v>
      </c>
      <c r="J43" s="32" t="s">
        <v>528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33" t="s">
        <v>459</v>
      </c>
      <c r="J44" s="14" t="s">
        <v>529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17" t="s">
        <v>459</v>
      </c>
      <c r="J45" s="16" t="s">
        <v>530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31" t="s">
        <v>459</v>
      </c>
      <c r="J46" s="11" t="s">
        <v>531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32" t="s">
        <v>459</v>
      </c>
      <c r="J47" s="32" t="s">
        <v>532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33" t="s">
        <v>459</v>
      </c>
      <c r="J48" s="14" t="s">
        <v>533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36" t="s">
        <v>459</v>
      </c>
      <c r="J49" s="16" t="s">
        <v>536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31" t="s">
        <v>459</v>
      </c>
      <c r="J50" s="11" t="s">
        <v>537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32" t="s">
        <v>459</v>
      </c>
      <c r="J51" s="32" t="s">
        <v>538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33" t="s">
        <v>459</v>
      </c>
      <c r="J52" s="14" t="s">
        <v>539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35" t="s">
        <v>459</v>
      </c>
      <c r="J53" s="16" t="s">
        <v>541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11" t="s">
        <v>459</v>
      </c>
      <c r="J54" s="11" t="s">
        <v>542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64" t="s">
        <v>472</v>
      </c>
      <c r="J55" s="28" t="s">
        <v>543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68" t="s">
        <v>472</v>
      </c>
      <c r="J56" s="14" t="s">
        <v>544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16" t="s">
        <v>459</v>
      </c>
      <c r="J57" s="16" t="s">
        <v>547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11" t="s">
        <v>459</v>
      </c>
      <c r="J58" s="11" t="s">
        <v>548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64" t="s">
        <v>472</v>
      </c>
      <c r="J59" s="28" t="s">
        <v>549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68" t="s">
        <v>472</v>
      </c>
      <c r="J60" s="14" t="s">
        <v>550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35" t="s">
        <v>553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11" t="s">
        <v>554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14" t="s">
        <v>555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16" t="s">
        <v>558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11" t="s">
        <v>559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14" t="s">
        <v>560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16" t="s">
        <v>563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11" t="s">
        <v>564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14" t="s">
        <v>565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16" t="s">
        <v>570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11" t="s">
        <v>571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11" t="s">
        <v>572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11" t="s">
        <v>574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14" t="s">
        <v>576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10" t="s">
        <v>459</v>
      </c>
      <c r="J75" s="16" t="s">
        <v>579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07" t="s">
        <v>459</v>
      </c>
      <c r="J76" s="11" t="s">
        <v>580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08" t="s">
        <v>459</v>
      </c>
      <c r="J77" s="32" t="s">
        <v>581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09" t="s">
        <v>459</v>
      </c>
      <c r="J78" s="14" t="s">
        <v>582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10" t="s">
        <v>459</v>
      </c>
      <c r="J79" s="35" t="s">
        <v>584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07" t="s">
        <v>459</v>
      </c>
      <c r="J80" s="417" t="s">
        <v>585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08" t="s">
        <v>459</v>
      </c>
      <c r="J81" s="418" t="s">
        <v>586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08" t="s">
        <v>459</v>
      </c>
      <c r="J82" s="14" t="s">
        <v>587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6" t="s">
        <v>589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1" t="s">
        <v>590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419" t="s">
        <v>591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423" t="s">
        <v>592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6" t="s">
        <v>595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1" t="s">
        <v>596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4" t="s">
        <v>597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5" t="s">
        <v>472</v>
      </c>
      <c r="J90" s="16" t="s">
        <v>600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26" t="s">
        <v>472</v>
      </c>
      <c r="J91" s="11" t="s">
        <v>601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163" t="s">
        <v>472</v>
      </c>
      <c r="J92" s="14" t="s">
        <v>602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27" t="s">
        <v>472</v>
      </c>
      <c r="J93" s="16" t="s">
        <v>605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428" t="s">
        <v>472</v>
      </c>
      <c r="J94" s="11" t="s">
        <v>606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429" t="s">
        <v>472</v>
      </c>
      <c r="J95" s="28" t="s">
        <v>607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65" t="s">
        <v>472</v>
      </c>
      <c r="J96" s="14" t="s">
        <v>608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16" t="s">
        <v>611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11" t="s">
        <v>612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14" t="s">
        <v>613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27" t="s">
        <v>472</v>
      </c>
      <c r="J100" s="16" t="s">
        <v>616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26" t="s">
        <v>472</v>
      </c>
      <c r="J101" s="11" t="s">
        <v>617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165" t="s">
        <v>472</v>
      </c>
      <c r="J102" s="430" t="s">
        <v>618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16" t="s">
        <v>622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11" t="s">
        <v>624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430" t="s">
        <v>626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16" t="s">
        <v>629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11" t="s">
        <v>630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423" t="s">
        <v>632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5" t="s">
        <v>472</v>
      </c>
      <c r="J109" s="16" t="s">
        <v>635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26" t="s">
        <v>472</v>
      </c>
      <c r="J110" s="11" t="s">
        <v>636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63" t="s">
        <v>472</v>
      </c>
      <c r="J111" s="14" t="s">
        <v>637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27" t="s">
        <v>472</v>
      </c>
      <c r="J112" s="16" t="s">
        <v>639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26" t="s">
        <v>472</v>
      </c>
      <c r="J113" s="11" t="s">
        <v>640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165" t="s">
        <v>472</v>
      </c>
      <c r="J114" s="14" t="s">
        <v>641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16" t="s">
        <v>646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11" t="s">
        <v>648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63" t="s">
        <v>472</v>
      </c>
      <c r="J117" s="14" t="s">
        <v>651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16" t="s">
        <v>654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11" t="s">
        <v>655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65" t="s">
        <v>472</v>
      </c>
      <c r="J120" s="14" t="s">
        <v>656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16" t="s">
        <v>660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26" t="s">
        <v>472</v>
      </c>
      <c r="J122" s="11" t="s">
        <v>662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26" t="s">
        <v>472</v>
      </c>
      <c r="J123" s="11" t="s">
        <v>664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163" t="s">
        <v>472</v>
      </c>
      <c r="J124" s="14" t="s">
        <v>666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16" t="s">
        <v>668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26" t="s">
        <v>472</v>
      </c>
      <c r="J126" s="11" t="s">
        <v>669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26" t="s">
        <v>472</v>
      </c>
      <c r="J127" s="11" t="s">
        <v>670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165" t="s">
        <v>472</v>
      </c>
      <c r="J128" s="14" t="s">
        <v>671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27" t="s">
        <v>472</v>
      </c>
      <c r="J129" s="16" t="s">
        <v>674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26" t="s">
        <v>472</v>
      </c>
      <c r="J130" s="11" t="s">
        <v>676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163" t="s">
        <v>472</v>
      </c>
      <c r="J131" s="14" t="s">
        <v>678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27" t="s">
        <v>472</v>
      </c>
      <c r="J132" s="16" t="s">
        <v>680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26" t="s">
        <v>472</v>
      </c>
      <c r="J133" s="11" t="s">
        <v>681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165" t="s">
        <v>472</v>
      </c>
      <c r="J134" s="14" t="s">
        <v>682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16" t="s">
        <v>685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11" t="s">
        <v>687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14" t="s">
        <v>688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16" t="s">
        <v>690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11" t="s">
        <v>691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14" t="s">
        <v>692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16" t="s">
        <v>694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11" t="s">
        <v>695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14" t="s">
        <v>696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16" t="s">
        <v>698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11" t="s">
        <v>699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14" t="s">
        <v>700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16" t="s">
        <v>703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11" t="s">
        <v>704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11" t="s">
        <v>705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14" t="s">
        <v>706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16" t="s">
        <v>708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11" t="s">
        <v>709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11" t="s">
        <v>710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14" t="s">
        <v>711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16" t="s">
        <v>714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11" t="s">
        <v>715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11" t="s">
        <v>716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14" t="s">
        <v>717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16" t="s">
        <v>719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11" t="s">
        <v>720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11" t="s">
        <v>721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14" t="s">
        <v>722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16" t="s">
        <v>723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11" t="s">
        <v>724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11" t="s">
        <v>725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14" t="s">
        <v>726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16" t="s">
        <v>728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11" t="s">
        <v>729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11" t="s">
        <v>730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14" t="s">
        <v>731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16" t="s">
        <v>733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11" t="s">
        <v>734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11" t="s">
        <v>735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14" t="s">
        <v>736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16" t="s">
        <v>738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11" t="s">
        <v>739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11" t="s">
        <v>740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14" t="s">
        <v>741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16" t="s">
        <v>743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11" t="s">
        <v>744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11" t="s">
        <v>745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14" t="s">
        <v>746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16" t="s">
        <v>749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11" t="s">
        <v>751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14" t="s">
        <v>753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16" t="s">
        <v>754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11" t="s">
        <v>755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14" t="s">
        <v>756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16" t="s">
        <v>757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11" t="s">
        <v>759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14" t="s">
        <v>760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16" t="s">
        <v>761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11" t="s">
        <v>763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14" t="s">
        <v>764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16" t="s">
        <v>765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11" t="s">
        <v>767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14" t="s">
        <v>768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432" t="s">
        <v>773</v>
      </c>
      <c r="J198" s="224" t="s">
        <v>774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432" t="s">
        <v>773</v>
      </c>
      <c r="J199" s="224" t="s">
        <v>776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432" t="s">
        <v>773</v>
      </c>
      <c r="J200" s="224" t="s">
        <v>779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16" t="s">
        <v>782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11" t="s">
        <v>784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11" t="s">
        <v>786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14" t="s">
        <v>788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4" t="s">
        <v>791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4" t="s">
        <v>792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4" t="s">
        <v>794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7" priority="108">
      <formula>AND(V4&lt;&gt;"",V4/S4&lt;3)</formula>
    </cfRule>
  </conditionalFormatting>
  <conditionalFormatting sqref="W8:W11">
    <cfRule type="expression" dxfId="10" priority="20">
      <formula>W8&lt;60</formula>
    </cfRule>
    <cfRule type="expression" dxfId="9" priority="19">
      <formula>W8&lt;40</formula>
    </cfRule>
    <cfRule type="expression" dxfId="8" priority="18">
      <formula>W8&lt;20</formula>
    </cfRule>
  </conditionalFormatting>
  <conditionalFormatting sqref="W201:W204">
    <cfRule type="expression" dxfId="8" priority="32">
      <formula>W201&lt;20</formula>
    </cfRule>
    <cfRule type="expression" dxfId="9" priority="33">
      <formula>W201&lt;40</formula>
    </cfRule>
    <cfRule type="expression" dxfId="10" priority="34">
      <formula>W201&lt;60</formula>
    </cfRule>
  </conditionalFormatting>
  <conditionalFormatting sqref="W205:W207">
    <cfRule type="expression" dxfId="10" priority="6">
      <formula>W205&lt;60</formula>
    </cfRule>
    <cfRule type="expression" dxfId="9" priority="5">
      <formula>W205&lt;40</formula>
    </cfRule>
    <cfRule type="expression" dxfId="8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8" priority="45">
      <formula>W4&lt;20</formula>
    </cfRule>
    <cfRule type="expression" dxfId="9" priority="46">
      <formula>W4&lt;40</formula>
    </cfRule>
    <cfRule type="expression" dxfId="10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2" priority="2">
      <formula>$B$1="MX"</formula>
    </cfRule>
  </conditionalFormatting>
  <conditionalFormatting sqref="B90:W92 B97:W99 B103:W108 C118:W120 C129:W131 B135:W146">
    <cfRule type="expression" dxfId="12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2021-12-25T11:06:27Z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